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6570" tabRatio="867" firstSheet="1" activeTab="7"/>
  </bookViews>
  <sheets>
    <sheet name="Esempio di Num2Let" sheetId="1" state="hidden" r:id="rId1"/>
    <sheet name="Menù Principale" sheetId="2" r:id="rId2"/>
    <sheet name="CALCOLO ICI" sheetId="3" r:id="rId3"/>
    <sheet name="Compilazione Bollettino" sheetId="4" r:id="rId4"/>
    <sheet name="Stampa Bollettino TD 123" sheetId="5" r:id="rId5"/>
    <sheet name="Stampa Bollettino TD 451" sheetId="6" r:id="rId6"/>
    <sheet name="Retro Bollettini" sheetId="7" r:id="rId7"/>
    <sheet name="Stampa F24" sheetId="8" r:id="rId8"/>
  </sheets>
  <definedNames/>
  <calcPr fullCalcOnLoad="1"/>
</workbook>
</file>

<file path=xl/comments4.xml><?xml version="1.0" encoding="utf-8"?>
<comments xmlns="http://schemas.openxmlformats.org/spreadsheetml/2006/main">
  <authors>
    <author>Proprietario</author>
    <author>SelectA</author>
  </authors>
  <commentList>
    <comment ref="E41" authorId="0">
      <text>
        <r>
          <rPr>
            <sz val="8"/>
            <rFont val="Tahoma"/>
            <family val="2"/>
          </rPr>
          <t>Inserire la data qui a lato</t>
        </r>
      </text>
    </comment>
    <comment ref="E22" authorId="0">
      <text>
        <r>
          <rPr>
            <sz val="8"/>
            <rFont val="Tahoma"/>
            <family val="2"/>
          </rPr>
          <t>Inserire l'importo qui a lato un numero in ogni casella, tenendosi sulla destra</t>
        </r>
      </text>
    </comment>
    <comment ref="E21" authorId="0">
      <text>
        <r>
          <rPr>
            <sz val="8"/>
            <rFont val="Tahoma"/>
            <family val="2"/>
          </rPr>
          <t xml:space="preserve">Inserire l'importo qui a lato un numero in ogni casella, tenendosi sulla destra
</t>
        </r>
      </text>
    </comment>
    <comment ref="E20" authorId="0">
      <text>
        <r>
          <rPr>
            <sz val="8"/>
            <rFont val="Tahoma"/>
            <family val="2"/>
          </rPr>
          <t xml:space="preserve">Inserire l'importo qui a lato un numero in ogni casella, tenendosi sulla destra
</t>
        </r>
      </text>
    </comment>
    <comment ref="E19" authorId="0">
      <text>
        <r>
          <rPr>
            <sz val="8"/>
            <rFont val="Tahoma"/>
            <family val="2"/>
          </rPr>
          <t xml:space="preserve">Inserire l'importo qui a lato un numero in ogni casella, tenendosi sulla destra
</t>
        </r>
      </text>
    </comment>
    <comment ref="E18" authorId="0">
      <text>
        <r>
          <rPr>
            <sz val="8"/>
            <rFont val="Tahoma"/>
            <family val="2"/>
          </rPr>
          <t xml:space="preserve">Inserire l'importo qui a lato un numero in ogni casella, tenendosi sulla destra
</t>
        </r>
      </text>
    </comment>
    <comment ref="E13" authorId="0">
      <text>
        <r>
          <rPr>
            <sz val="8"/>
            <rFont val="Tahoma"/>
            <family val="2"/>
          </rPr>
          <t xml:space="preserve">Inserire il numero dei fabbricati qui a lato un numero in ogni casella
</t>
        </r>
      </text>
    </comment>
    <comment ref="E12" authorId="0">
      <text>
        <r>
          <rPr>
            <sz val="8"/>
            <rFont val="Tahoma"/>
            <family val="2"/>
          </rPr>
          <t xml:space="preserve">Inserire i dati del codice fiscale qui a lato una lettera in ogni casella
</t>
        </r>
      </text>
    </comment>
    <comment ref="E11" authorId="0">
      <text>
        <r>
          <rPr>
            <sz val="8"/>
            <rFont val="Tahoma"/>
            <family val="2"/>
          </rPr>
          <t>Inserire l'importo qui a lato un numero in ogni casella</t>
        </r>
      </text>
    </comment>
    <comment ref="E10" authorId="0">
      <text>
        <r>
          <rPr>
            <sz val="8"/>
            <rFont val="Tahoma"/>
            <family val="2"/>
          </rPr>
          <t>Inserire i dati del comune qui a lato una lettera in ogni casella</t>
        </r>
      </text>
    </comment>
    <comment ref="E3" authorId="0">
      <text>
        <r>
          <rPr>
            <sz val="8"/>
            <rFont val="Tahoma"/>
            <family val="2"/>
          </rPr>
          <t>Inserire l'importo qui a lato un numero in ogni casella, tenendosi sulla destra</t>
        </r>
      </text>
    </comment>
    <comment ref="E14" authorId="1">
      <text>
        <r>
          <rPr>
            <sz val="8"/>
            <rFont val="Tahoma"/>
            <family val="2"/>
          </rPr>
          <t xml:space="preserve">Inserire l'anno d'imposta qui a lato una cifra in ogni casella
</t>
        </r>
      </text>
    </comment>
  </commentList>
</comments>
</file>

<file path=xl/sharedStrings.xml><?xml version="1.0" encoding="utf-8"?>
<sst xmlns="http://schemas.openxmlformats.org/spreadsheetml/2006/main" count="409" uniqueCount="243">
  <si>
    <t>Imponibile</t>
  </si>
  <si>
    <t>ICI lorda</t>
  </si>
  <si>
    <t>ACCONTO</t>
  </si>
  <si>
    <t>SALDO</t>
  </si>
  <si>
    <t>Abitazione principale</t>
  </si>
  <si>
    <t>§: coefficiente per categoria catastale:</t>
  </si>
  <si>
    <t xml:space="preserve">A  (escluso A10) </t>
  </si>
  <si>
    <t>C (ESCLUSO C1)</t>
  </si>
  <si>
    <t>A10 (UFFICI)</t>
  </si>
  <si>
    <t>C1 (NEGOZI)</t>
  </si>
  <si>
    <t>CALCOLO I.C.I.</t>
  </si>
  <si>
    <t>Legenda</t>
  </si>
  <si>
    <t>Rendita catastale</t>
  </si>
  <si>
    <t>Rendita rivalutata</t>
  </si>
  <si>
    <t>Coefficiente (§)</t>
  </si>
  <si>
    <t>Detrazione spettante</t>
  </si>
  <si>
    <t>ICI DA VERSARE</t>
  </si>
  <si>
    <t>NB: PER IL CALCOLO COMPILARE I CAMPI DI COLORE BIANCO</t>
  </si>
  <si>
    <t>Altri fabbricati</t>
  </si>
  <si>
    <t>Da versare entro il 16 giugno</t>
  </si>
  <si>
    <t>Da versare entro il 16 dicembre</t>
  </si>
  <si>
    <t>IMPOSTA DOVUTA-------------&gt;</t>
  </si>
  <si>
    <t>Aree fabbricabili</t>
  </si>
  <si>
    <t>Terreni Agricoli</t>
  </si>
  <si>
    <t>selezionare solo la stampa della prima pagina</t>
  </si>
  <si>
    <t>I fogli "stampa bollettino TD123 - retro bollettini - TD451 - e F24 servono solo per effettuare la stampa e non possono essere compilati, nelle opzioni di stampa</t>
  </si>
  <si>
    <t>3)</t>
  </si>
  <si>
    <t>automatico inserendo quello in cifre, compilare i campi a seconda trattasi di bollettino o F24</t>
  </si>
  <si>
    <t xml:space="preserve">Nel foglio "compilazione bollettino" inserire i dati nelle caselle bianche attenendosi ai commenti del foglio (caselle con angolino rosso), l'importo in lettere viene in </t>
  </si>
  <si>
    <t>2)</t>
  </si>
  <si>
    <t>Nel foglio "calcolo ICI" inserire i dati nelle caselle bianche, il foglio effettuerà in automatico i calcoli con gli arrotondamenti in base alle norme della finanziaria 2007</t>
  </si>
  <si>
    <t>1)</t>
  </si>
  <si>
    <t>Stampa Bollettino TD 451</t>
  </si>
  <si>
    <t>Stampa Bollettino TD 123</t>
  </si>
  <si>
    <t>Stampa Modello F 24</t>
  </si>
  <si>
    <t>Compilazione Bollettino</t>
  </si>
  <si>
    <t>Stampa Retro Bollettini</t>
  </si>
  <si>
    <t>Calcolo I.C.I.</t>
  </si>
  <si>
    <t>* = Inserire l'importo da indicare sul bollettino o sul modello F24</t>
  </si>
  <si>
    <t>C.A.B. banca</t>
  </si>
  <si>
    <t>Cod. A.B.I. banca</t>
  </si>
  <si>
    <t>Data versamento giorno,mese,anno</t>
  </si>
  <si>
    <t>Importi a debito versati</t>
  </si>
  <si>
    <t>Detrazione per abitaz.principale *</t>
  </si>
  <si>
    <t>Anno di riferimento</t>
  </si>
  <si>
    <t>Codice tributo</t>
  </si>
  <si>
    <t>Numero immobili</t>
  </si>
  <si>
    <t>Saldo</t>
  </si>
  <si>
    <t>Acconto</t>
  </si>
  <si>
    <t>Immobili variati</t>
  </si>
  <si>
    <t>Ravvedimento</t>
  </si>
  <si>
    <t>Codice Comune</t>
  </si>
  <si>
    <t>Nome contribuente</t>
  </si>
  <si>
    <t>Cognome contribuente</t>
  </si>
  <si>
    <t>Numero Codice Fiscale</t>
  </si>
  <si>
    <t>Provincia</t>
  </si>
  <si>
    <t>Agenzia</t>
  </si>
  <si>
    <t>Istituto Bancario</t>
  </si>
  <si>
    <t xml:space="preserve">Inserire i dati come da elenco a sinistra </t>
  </si>
  <si>
    <t>Elenco dati per compilazione F24</t>
  </si>
  <si>
    <t>,</t>
  </si>
  <si>
    <t>Terreni agricoli</t>
  </si>
  <si>
    <t>Ravvedimento (X)</t>
  </si>
  <si>
    <t>Versamento a saldo (X)</t>
  </si>
  <si>
    <t>Versamento in acconto (X)</t>
  </si>
  <si>
    <t>Anno imposta (due cifre)</t>
  </si>
  <si>
    <t>Numero dei fabbricati</t>
  </si>
  <si>
    <t>Numero codice fiscale</t>
  </si>
  <si>
    <t>Numero C.A.P.</t>
  </si>
  <si>
    <t>Comune ubicazione immobili</t>
  </si>
  <si>
    <t>Via e n°.</t>
  </si>
  <si>
    <t>-</t>
  </si>
  <si>
    <t>Residente</t>
  </si>
  <si>
    <t>Eseguito da:</t>
  </si>
  <si>
    <t>Intestato a</t>
  </si>
  <si>
    <t>Sul c/c. n°</t>
  </si>
  <si>
    <t>Importo in lettere</t>
  </si>
  <si>
    <t>Importo in cifre</t>
  </si>
  <si>
    <t>Elenco dati per compilazione bollettino</t>
  </si>
  <si>
    <t>Compilazione bollettino e F24 (Inserire i dati nelle righe o caselle bianche)</t>
  </si>
  <si>
    <t>123&gt;</t>
  </si>
  <si>
    <t>_________________________________________________________________________________________________________________________________________________________________</t>
  </si>
  <si>
    <t>RAVVEDIMENTO (8)</t>
  </si>
  <si>
    <t>td</t>
  </si>
  <si>
    <t>numero conto</t>
  </si>
  <si>
    <t>importo in euro</t>
  </si>
  <si>
    <t>IMPORTANTE: NON SCRIVERE NELLA ZONA SOTTOSTANTE!</t>
  </si>
  <si>
    <t xml:space="preserve">         codice bancoposta</t>
  </si>
  <si>
    <t>BOLLO DELL'UFFICIO POSTALE</t>
  </si>
  <si>
    <t>Detrazione per (7)
l'abitazione principale</t>
  </si>
  <si>
    <t>Altri
fabbricati (3)</t>
  </si>
  <si>
    <t>Numero
dei fabbricati (4)</t>
  </si>
  <si>
    <t>Versamento a saldo (6)</t>
  </si>
  <si>
    <t>€</t>
  </si>
  <si>
    <t>Abitazione
principale (3)</t>
  </si>
  <si>
    <t>Versamento in acconto (6)</t>
  </si>
  <si>
    <t xml:space="preserve"> </t>
  </si>
  <si>
    <t>Aree
fabbricabili (3)</t>
  </si>
  <si>
    <t>Detrazione per
l'abitazione principale (7)</t>
  </si>
  <si>
    <t>Anno d'imposta (5)</t>
  </si>
  <si>
    <t>Terreni Agricoli (3)</t>
  </si>
  <si>
    <t>SALDO (6)</t>
  </si>
  <si>
    <r>
      <t xml:space="preserve">ACCONTO
</t>
    </r>
    <r>
      <rPr>
        <sz val="6"/>
        <color indexed="10"/>
        <rFont val="Arial"/>
        <family val="2"/>
      </rPr>
      <t>(6)</t>
    </r>
  </si>
  <si>
    <t>ANNO
(5)</t>
  </si>
  <si>
    <t xml:space="preserve">Numero dei fabbricati (4) </t>
  </si>
  <si>
    <t>CODICE
FISCALE</t>
  </si>
  <si>
    <t>Ravvedimento (8)</t>
  </si>
  <si>
    <t>IMPORTI RIFERITI A:</t>
  </si>
  <si>
    <t/>
  </si>
  <si>
    <t>C.A.P.</t>
  </si>
  <si>
    <t>COMUNE DI UBICAZIONE DEGLI IMMOBILI (2)</t>
  </si>
  <si>
    <t>CODICE FISCALE DEL CONTRIBUENTE</t>
  </si>
  <si>
    <t>cognome e nome o ragione sociale o denominazione del contribuente                comune di domicilio fiscale                     via e numero civico</t>
  </si>
  <si>
    <t>ESEGUITO DA</t>
  </si>
  <si>
    <t>cognome e nome o ragione sociale o denominazione del contribuente      comune di domicilio fiscale    via e numero civico</t>
  </si>
  <si>
    <t>ESEGUITO DA:</t>
  </si>
  <si>
    <t>INTESTATO A (1)</t>
  </si>
  <si>
    <t>INTESTATO A (1):</t>
  </si>
  <si>
    <t>TD 123</t>
  </si>
  <si>
    <t>di Euro</t>
  </si>
  <si>
    <t xml:space="preserve">sul C/C n. </t>
  </si>
  <si>
    <r>
      <t>Banco</t>
    </r>
    <r>
      <rPr>
        <b/>
        <sz val="8"/>
        <rFont val="Arial"/>
        <family val="2"/>
      </rPr>
      <t>Posta</t>
    </r>
  </si>
  <si>
    <t>CONTI CORRENTI POSTALI - Ricevuta di Accredito</t>
  </si>
  <si>
    <t>CONTI CORRENTI POSTALI - Ricevuta di Versamento</t>
  </si>
  <si>
    <t>Prima Rata - ACCONTO</t>
  </si>
  <si>
    <t>Importante: non scrivere nella zona sottostante</t>
  </si>
  <si>
    <t>8) Barrare la casella in caso di ravvedimento</t>
  </si>
  <si>
    <t xml:space="preserve">          con il concessionario della riscossione.</t>
  </si>
  <si>
    <t>7) Indicare l’importo della detrazione per l’abitazione principale</t>
  </si>
  <si>
    <t xml:space="preserve">          Il contribuente può avvalersi, per l’effettuazione del versamento, delle aziende di credito convenzionate</t>
  </si>
  <si>
    <t xml:space="preserve">     caselle</t>
  </si>
  <si>
    <t xml:space="preserve">          ad imposizione, il versamento li deve comprendere tutti.</t>
  </si>
  <si>
    <t>6) Barrare la casella a cui si riferisce il pagamento. Se il pagamento viene effettuato in un’unica soluzione barrare entrambe le</t>
  </si>
  <si>
    <t xml:space="preserve">          ubicati gli immobili. Se nell’ambito dello stesso comune il contribuente possiede più immobili soggetti</t>
  </si>
  <si>
    <t>5) Indicare le ultime due cifre dell’anno cui si riferisce il pagamento</t>
  </si>
  <si>
    <t xml:space="preserve">          Il versamento dell’ICI deve essere effettuato, distintamente per ogni comune nel cui territorio sono</t>
  </si>
  <si>
    <t xml:space="preserve">     ravvedimento</t>
  </si>
  <si>
    <t>4) Indicare il numero dei fabbricati. Questa parte deve essere compilata, limitatamente agli immobili interessati, anche in caso di</t>
  </si>
  <si>
    <t xml:space="preserve">     altri fabbricati. Questa parte deve essere compilata, limitatamente agli immobili interessati, anche in caso di ravvedimento</t>
  </si>
  <si>
    <t>ISTRUZIONI</t>
  </si>
  <si>
    <t>3) Indicare, senza arrotondamenti, la parte dell’importo relativa: ai terreni agricoli; alle aree fabbricabili; all’abitazione principale; agli</t>
  </si>
  <si>
    <t xml:space="preserve">     Es.: SANBENEDETTODELTRONTO</t>
  </si>
  <si>
    <t xml:space="preserve">          compone il bollettino</t>
  </si>
  <si>
    <t>2) Indicare il comune nel cui territorio è situato l’immobile, senza interpunzioni o spazi in bianco</t>
  </si>
  <si>
    <t xml:space="preserve">          Le informazioni richieste vanno riportate in modo identico in ciascuna delle parti di cui si</t>
  </si>
  <si>
    <t xml:space="preserve">    Es.: Roma - Alfa s.r.l.</t>
  </si>
  <si>
    <t xml:space="preserve">          recare abrasioni, correzioni o cancellature.</t>
  </si>
  <si>
    <t>1) Indicare per esteso il comune e l’eventuale concessionario a cui è affidato il servizio di riscossione del tributo</t>
  </si>
  <si>
    <t xml:space="preserve">          Il Bollettino deve essere compilato in ogni sua parte (con inchiostro nero o blu) e non deve</t>
  </si>
  <si>
    <t>AVVERTENZE</t>
  </si>
  <si>
    <t>MODALITÀ DI COMPILAZIONE</t>
  </si>
  <si>
    <t>451&gt;</t>
  </si>
  <si>
    <t>TD 451</t>
  </si>
  <si>
    <t>IMPORTANTE:NON SCRIVERE NELLA ZONA SOTTOSTANTE RISERVATA ALL'UFFICIO</t>
  </si>
  <si>
    <t>CODICE BARRE</t>
  </si>
  <si>
    <t>anno</t>
  </si>
  <si>
    <t>mese</t>
  </si>
  <si>
    <t>giorno</t>
  </si>
  <si>
    <t>CAB</t>
  </si>
  <si>
    <t xml:space="preserve">        ABI</t>
  </si>
  <si>
    <t>CAB/SPORTELLO</t>
  </si>
  <si>
    <t>AZIENDA</t>
  </si>
  <si>
    <t>circolare/vagliapostale</t>
  </si>
  <si>
    <t>tratto/emesso su</t>
  </si>
  <si>
    <t>CODICE BANCA /POSTE/CONCESSIONARIO</t>
  </si>
  <si>
    <t>DATA</t>
  </si>
  <si>
    <t>bancario/postale</t>
  </si>
  <si>
    <t>Pagamento effettuato con assegno n*</t>
  </si>
  <si>
    <r>
      <t xml:space="preserve">  ESTREMI DEL VERSAMENTO</t>
    </r>
    <r>
      <rPr>
        <sz val="10"/>
        <color indexed="9"/>
        <rFont val="Arial"/>
        <family val="2"/>
      </rPr>
      <t xml:space="preserve">  </t>
    </r>
    <r>
      <rPr>
        <sz val="6"/>
        <color indexed="9"/>
        <rFont val="Arial"/>
        <family val="2"/>
      </rPr>
      <t>(DA COMPILARE A CURA DI BANCA/POSTE/CONCESSIONARIO)</t>
    </r>
  </si>
  <si>
    <t>Barrare in caso di versamento da parte di erede, genitore,tutore o curatore fallimentare</t>
  </si>
  <si>
    <t>l'imposta avrebbe dovuto essere versata). Nel caso di abitazione principale  indicare nello spazio "importi a debito versati" l'imposta al netto della detrazione da esporre nell'apposita casella</t>
  </si>
  <si>
    <t xml:space="preserve">me.    Nello spazio "numero immobili" indicare massimo 3 cifre. Nello spazio "anno di riferimento" indicare l'anno di imposta cui si riferisce il pagamento (in caso di ravvedimento, l0anno in cui </t>
  </si>
  <si>
    <t>o più immobili che richiedano la presentazione della dichiarazione di variazione; "Acc." o "Saldo" se il pagamento si riferisce all'acconto o al saldo, entrambi per pagamento in un'unica soluzio-</t>
  </si>
  <si>
    <t>Nel "codice comune" indicare il codice catastale del Comune in cui sono situati gli immobili. Barrare òe caselle: "Ravv." per pagamento da ravvedimento; "Immob.variati" per variazioni di uno</t>
  </si>
  <si>
    <t>Istruzioni per il versamento ICI</t>
  </si>
  <si>
    <t>immobili</t>
  </si>
  <si>
    <t>variati</t>
  </si>
  <si>
    <t>Detrazione ICI abitazione principale</t>
  </si>
  <si>
    <t xml:space="preserve">Anno di riferimento </t>
  </si>
  <si>
    <t>codice tributo</t>
  </si>
  <si>
    <t>numero</t>
  </si>
  <si>
    <t>saldo</t>
  </si>
  <si>
    <t>Acc.</t>
  </si>
  <si>
    <t>Immob.</t>
  </si>
  <si>
    <t>Ravv.</t>
  </si>
  <si>
    <t>COPIA PER LA BANCA/POSTE/CONCESSIONARIO</t>
  </si>
  <si>
    <t xml:space="preserve"> MOTIVO DEL PAGAMENTO</t>
  </si>
  <si>
    <t>All'Ufficio</t>
  </si>
  <si>
    <t>COPIA  PER  LA  BANCA / POSTE / CONCESSIONARIO</t>
  </si>
  <si>
    <t>Dati Riservati</t>
  </si>
  <si>
    <t>Dati Anagrafici</t>
  </si>
  <si>
    <t>nome</t>
  </si>
  <si>
    <t>cognome,denominazione o ragione sociale</t>
  </si>
  <si>
    <t>Codice Fiscale</t>
  </si>
  <si>
    <t>CONTRIBUENTE</t>
  </si>
  <si>
    <t>PER L'ACCREDITO ALLA TESORERIA COMPETENTE</t>
  </si>
  <si>
    <t>UNIFICATO</t>
  </si>
  <si>
    <t>PROV.</t>
  </si>
  <si>
    <t>AGENZIA:</t>
  </si>
  <si>
    <t>MODELLO DI PAGAMENTO</t>
  </si>
  <si>
    <t xml:space="preserve">     DELEGA IRREVOCABILE A:</t>
  </si>
  <si>
    <r>
      <t xml:space="preserve">Mod. </t>
    </r>
    <r>
      <rPr>
        <b/>
        <sz val="10"/>
        <rFont val="Arial"/>
        <family val="2"/>
      </rPr>
      <t>F24 Predeterminato</t>
    </r>
  </si>
  <si>
    <t>AGENZIA DELLE ENTRATE</t>
  </si>
  <si>
    <t>COPIA PER IL SOGGETTO CHE EFFETTUA IL VERSAMENTO</t>
  </si>
  <si>
    <t>COPIA  PER  IL  SOGGETTO  CHE  EFFETTUA  IL  VERSAMENTO</t>
  </si>
  <si>
    <t>LIRE</t>
  </si>
  <si>
    <t>&lt;--- Attenzione</t>
  </si>
  <si>
    <t>EURO</t>
  </si>
  <si>
    <t>Mesi possesso totali</t>
  </si>
  <si>
    <t>UNICA RATA</t>
  </si>
  <si>
    <t>Aliquota anno 2007</t>
  </si>
  <si>
    <t>Aliquota anno 2006</t>
  </si>
  <si>
    <t>Detrazione abitazione principale 2007</t>
  </si>
  <si>
    <t>Detrazione abitazione principale 2006</t>
  </si>
  <si>
    <t>---&gt;</t>
  </si>
  <si>
    <t>2) se si intende pagare in 2 rate occorre invece calcolare l'acconto da versare entro il 16 giugno con l'aliquota deliberata dal Comune l'anno precedente</t>
  </si>
  <si>
    <t xml:space="preserve">    e il saldo da versare entro il 16 dicembre effettuando il calcolo sul totale annuale con l'aliquota deliberata l'anno in corso detratto l'acconto versato a giugno</t>
  </si>
  <si>
    <t>1) se si intende pagare con l'aliquota deliberata dal Comune per l'anno in corso occorre pagare tutto l'anno in un'unica rata entro il 16 giugno</t>
  </si>
  <si>
    <t>Il calcolo dell'imposta va così applicato</t>
  </si>
  <si>
    <t>Se l'aliquota deliberata dal Comune nell'anno in corso è diversa da quella dell'anno precedente:</t>
  </si>
  <si>
    <t>Se l'aliquota deliberata dal Comune nell'anno in corso è uguale a quella dell'anno precedente:</t>
  </si>
  <si>
    <t>Si procede come negli anni scorsi suddividendo l'importo in 2 rate uguali (50% del totale) la prima da versare entro il 16 giugno e la seconda entro il 16 dicembre</t>
  </si>
  <si>
    <t>oppure si può versare il tutto in un'unica rata entro il 16 giugno</t>
  </si>
  <si>
    <t>TERRENI AGRICOLI</t>
  </si>
  <si>
    <t>D, B, dest.speciale e inagibili</t>
  </si>
  <si>
    <t>AREE FABBRICABILI</t>
  </si>
  <si>
    <t>B (collegi, scuole,ecc.)</t>
  </si>
  <si>
    <t>Mesi possesso 1° semestre</t>
  </si>
  <si>
    <t>Mesi possesso 2° semestre</t>
  </si>
  <si>
    <t>Percentuale di possesso</t>
  </si>
  <si>
    <t>Terreni (Reddito dominicale)</t>
  </si>
  <si>
    <t>Altri fabbricati (A-C)</t>
  </si>
  <si>
    <t>Pertinenze Abitazione Principale</t>
  </si>
  <si>
    <t>Altri fabbricati (A10)</t>
  </si>
  <si>
    <t>Altri fabbricati (C1)</t>
  </si>
  <si>
    <t>Altri fabbricati (B-D) e Destinazione Speciale</t>
  </si>
  <si>
    <t>Altri fabbricati (B) Collegi, Scuole ecc.</t>
  </si>
  <si>
    <t>I mesi di possesso vanno così inseriti: Il totale (nella colonna mesi di possesso totali) e i mesi di possesso del 1° semestre (nella colonna inerente),</t>
  </si>
  <si>
    <t>i mesi di possesso del 2° semestre non sono da inserire e vengono calcolati in automatico dal programma, (infatti se si avessero solo mesi di possesso nel.</t>
  </si>
  <si>
    <t>2° semestre il programma in automatico inserirà i mesi solo nel 2° semestre).</t>
  </si>
  <si>
    <t>ATTENZIONE: UTILIZZARE UN FOGLIO DI EXCEL PER OGNI UBICAZIONE DELL'IMMOBILE</t>
  </si>
  <si>
    <t>Detrazione spettante se verso in 2 rate ---&gt;</t>
  </si>
  <si>
    <t>Indicare il numero dei proprietari la cui casa è adibita ad abitazione principale --&gt;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</si>
</sst>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_ ;\-#,##0\ "/>
    <numFmt numFmtId="166" formatCode="_-[$€-2]\ * #.##0.00_-;\-[$€-2]\ * #.##0.00_-;_-[$€-2]\ * &quot;-&quot;??_-"/>
    <numFmt numFmtId="167" formatCode="_-&quot;€&quot;\ * #,##0.00_-;\-&quot;€&quot;\ * #,##0.00_-;_-&quot;€&quot;\ * &quot;-&quot;_-;_-@_-"/>
    <numFmt numFmtId="168" formatCode="&quot;L.&quot;\ #,##0"/>
    <numFmt numFmtId="169" formatCode="#,##0.000"/>
    <numFmt numFmtId="170" formatCode="0;[Red]0"/>
    <numFmt numFmtId="171" formatCode="#,##0.00_ ;\-#,##0.00\ "/>
    <numFmt numFmtId="172" formatCode="_-* #,##0.0_-;\-* #,##0.0_-;_-* &quot;-&quot;_-;_-@_-"/>
    <numFmt numFmtId="173" formatCode="0.00_ ;\-0.00\ 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26"/>
      <name val="Americana BT"/>
      <family val="0"/>
    </font>
    <font>
      <b/>
      <sz val="10"/>
      <name val="Galant"/>
      <family val="0"/>
    </font>
    <font>
      <sz val="14"/>
      <name val="Arial"/>
      <family val="2"/>
    </font>
    <font>
      <b/>
      <sz val="14"/>
      <name val="Galant"/>
      <family val="0"/>
    </font>
    <font>
      <b/>
      <sz val="36"/>
      <name val="Galant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sz val="4"/>
      <color indexed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6"/>
      <color indexed="12"/>
      <name val="Arial"/>
      <family val="2"/>
    </font>
    <font>
      <sz val="6"/>
      <color indexed="8"/>
      <name val="Arial"/>
      <family val="2"/>
    </font>
    <font>
      <sz val="6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5"/>
      <name val="Arial"/>
      <family val="2"/>
    </font>
    <font>
      <sz val="11"/>
      <color indexed="10"/>
      <name val="Arial"/>
      <family val="2"/>
    </font>
    <font>
      <sz val="5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20"/>
      <color indexed="9"/>
      <name val="Calisto MT"/>
      <family val="1"/>
    </font>
    <font>
      <sz val="8"/>
      <color indexed="12"/>
      <name val="Arial"/>
      <family val="2"/>
    </font>
    <font>
      <sz val="12"/>
      <name val="Arial"/>
      <family val="2"/>
    </font>
    <font>
      <sz val="24"/>
      <color indexed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 Bold"/>
      <family val="0"/>
    </font>
    <font>
      <b/>
      <sz val="9"/>
      <name val="Arial Bold"/>
      <family val="0"/>
    </font>
    <font>
      <sz val="8"/>
      <color indexed="10"/>
      <name val="Arial Bold"/>
      <family val="0"/>
    </font>
    <font>
      <sz val="7"/>
      <color indexed="10"/>
      <name val="Arial Bold"/>
      <family val="0"/>
    </font>
    <font>
      <b/>
      <sz val="10"/>
      <color indexed="9"/>
      <name val="Arial"/>
      <family val="2"/>
    </font>
    <font>
      <sz val="6"/>
      <color indexed="9"/>
      <name val="Arial"/>
      <family val="2"/>
    </font>
    <font>
      <sz val="78"/>
      <name val="Courier New"/>
      <family val="3"/>
    </font>
    <font>
      <b/>
      <sz val="14"/>
      <name val="Times New Roman"/>
      <family val="1"/>
    </font>
    <font>
      <b/>
      <sz val="12"/>
      <name val="Times New Roman"/>
      <family val="1"/>
    </font>
    <font>
      <sz val="48"/>
      <name val="Arial"/>
      <family val="2"/>
    </font>
    <font>
      <b/>
      <sz val="10"/>
      <name val="Times New Roman"/>
      <family val="1"/>
    </font>
    <font>
      <sz val="7"/>
      <name val="Verdana"/>
      <family val="2"/>
    </font>
    <font>
      <b/>
      <sz val="7"/>
      <name val="Verdana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b/>
      <sz val="6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/>
      <bottom style="double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 style="double">
        <color indexed="10"/>
      </bottom>
    </border>
    <border>
      <left/>
      <right/>
      <top/>
      <bottom style="double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/>
    </border>
    <border>
      <left style="medium">
        <color indexed="10"/>
      </left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dotted"/>
      <bottom/>
    </border>
    <border>
      <left style="dotted"/>
      <right/>
      <top style="dotted"/>
      <bottom/>
    </border>
    <border>
      <left/>
      <right style="dotted"/>
      <top style="dotted"/>
      <bottom/>
    </border>
    <border>
      <left/>
      <right/>
      <top style="dotted"/>
      <bottom style="dotted"/>
    </border>
    <border>
      <left style="dotted"/>
      <right/>
      <top style="dotted"/>
      <bottom style="dotted"/>
    </border>
    <border>
      <left/>
      <right style="dotted"/>
      <top/>
      <bottom style="dotted"/>
    </border>
    <border>
      <left/>
      <right/>
      <top/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/>
      <right/>
      <top style="thin">
        <color indexed="57"/>
      </top>
      <bottom/>
    </border>
    <border>
      <left/>
      <right style="medium"/>
      <top style="medium"/>
      <bottom style="medium"/>
    </border>
    <border>
      <left style="double">
        <color indexed="9"/>
      </left>
      <right style="double">
        <color indexed="8"/>
      </right>
      <top style="double">
        <color indexed="9"/>
      </top>
      <bottom style="double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9"/>
      </right>
      <top style="double">
        <color indexed="8"/>
      </top>
      <bottom/>
    </border>
    <border>
      <left style="double">
        <color indexed="8"/>
      </left>
      <right/>
      <top/>
      <bottom style="double">
        <color indexed="9"/>
      </bottom>
    </border>
    <border>
      <left/>
      <right/>
      <top/>
      <bottom style="double">
        <color indexed="9"/>
      </bottom>
    </border>
    <border>
      <left/>
      <right style="double">
        <color indexed="9"/>
      </right>
      <top/>
      <bottom style="double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/>
      <right/>
      <top style="double">
        <color indexed="10"/>
      </top>
      <bottom style="double">
        <color indexed="10"/>
      </bottom>
    </border>
    <border>
      <left/>
      <right style="double">
        <color indexed="10"/>
      </right>
      <top style="double">
        <color indexed="10"/>
      </top>
      <bottom style="double">
        <color indexed="10"/>
      </bottom>
    </border>
    <border>
      <left/>
      <right/>
      <top/>
      <bottom style="dotted">
        <color indexed="10"/>
      </bottom>
    </border>
    <border>
      <left style="double">
        <color indexed="10"/>
      </left>
      <right/>
      <top style="double">
        <color indexed="10"/>
      </top>
      <bottom style="thin">
        <color indexed="10"/>
      </bottom>
    </border>
    <border>
      <left/>
      <right/>
      <top style="double">
        <color indexed="10"/>
      </top>
      <bottom style="thin">
        <color indexed="10"/>
      </bottom>
    </border>
    <border>
      <left/>
      <right style="double">
        <color indexed="10"/>
      </right>
      <top style="double">
        <color indexed="10"/>
      </top>
      <bottom style="thin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10"/>
      </bottom>
    </border>
    <border>
      <left/>
      <right/>
      <top style="dotted">
        <color indexed="10"/>
      </top>
      <bottom/>
    </border>
    <border>
      <left style="double">
        <color indexed="10"/>
      </left>
      <right/>
      <top/>
      <bottom style="double">
        <color indexed="10"/>
      </bottom>
    </border>
    <border>
      <left/>
      <right/>
      <top/>
      <bottom style="thin">
        <color indexed="10"/>
      </bottom>
    </border>
    <border>
      <left/>
      <right style="double">
        <color indexed="10"/>
      </right>
      <top/>
      <bottom style="double">
        <color indexed="10"/>
      </bottom>
    </border>
    <border>
      <left style="thin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5" fillId="16" borderId="1" applyNumberFormat="0" applyAlignment="0" applyProtection="0"/>
    <xf numFmtId="0" fontId="66" fillId="0" borderId="2" applyNumberFormat="0" applyFill="0" applyAlignment="0" applyProtection="0"/>
    <xf numFmtId="0" fontId="67" fillId="17" borderId="3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21" borderId="0" applyNumberFormat="0" applyBorder="0" applyAlignment="0" applyProtection="0"/>
    <xf numFmtId="166" fontId="0" fillId="0" borderId="0" applyFont="0" applyFill="0" applyBorder="0" applyAlignment="0" applyProtection="0"/>
    <xf numFmtId="0" fontId="6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71" fillId="16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" borderId="0" applyNumberFormat="0" applyBorder="0" applyAlignment="0" applyProtection="0"/>
    <xf numFmtId="0" fontId="8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597">
    <xf numFmtId="0" fontId="0" fillId="0" borderId="0" xfId="0" applyAlignment="1">
      <alignment/>
    </xf>
    <xf numFmtId="164" fontId="2" fillId="0" borderId="10" xfId="48" applyNumberFormat="1" applyFont="1" applyBorder="1" applyAlignment="1">
      <alignment/>
    </xf>
    <xf numFmtId="164" fontId="2" fillId="0" borderId="0" xfId="48" applyNumberFormat="1" applyFont="1" applyAlignment="1">
      <alignment/>
    </xf>
    <xf numFmtId="164" fontId="3" fillId="0" borderId="0" xfId="48" applyNumberFormat="1" applyFont="1" applyAlignment="1">
      <alignment wrapText="1"/>
    </xf>
    <xf numFmtId="164" fontId="3" fillId="0" borderId="0" xfId="48" applyNumberFormat="1" applyFont="1" applyAlignment="1">
      <alignment/>
    </xf>
    <xf numFmtId="164" fontId="5" fillId="0" borderId="0" xfId="48" applyNumberFormat="1" applyFont="1" applyAlignment="1">
      <alignment/>
    </xf>
    <xf numFmtId="164" fontId="0" fillId="0" borderId="0" xfId="48" applyNumberFormat="1" applyFont="1" applyAlignment="1">
      <alignment/>
    </xf>
    <xf numFmtId="164" fontId="0" fillId="0" borderId="0" xfId="48" applyNumberFormat="1" applyFont="1" applyAlignment="1">
      <alignment/>
    </xf>
    <xf numFmtId="164" fontId="0" fillId="24" borderId="0" xfId="48" applyNumberFormat="1" applyFont="1" applyFill="1" applyAlignment="1">
      <alignment/>
    </xf>
    <xf numFmtId="164" fontId="0" fillId="24" borderId="0" xfId="48" applyNumberFormat="1" applyFont="1" applyFill="1" applyBorder="1" applyAlignment="1">
      <alignment/>
    </xf>
    <xf numFmtId="164" fontId="2" fillId="24" borderId="0" xfId="48" applyNumberFormat="1" applyFont="1" applyFill="1" applyBorder="1" applyAlignment="1">
      <alignment/>
    </xf>
    <xf numFmtId="164" fontId="0" fillId="24" borderId="0" xfId="48" applyNumberFormat="1" applyFont="1" applyFill="1" applyAlignment="1">
      <alignment/>
    </xf>
    <xf numFmtId="0" fontId="0" fillId="24" borderId="0" xfId="0" applyFill="1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164" fontId="2" fillId="24" borderId="0" xfId="48" applyNumberFormat="1" applyFont="1" applyFill="1" applyAlignment="1">
      <alignment/>
    </xf>
    <xf numFmtId="0" fontId="0" fillId="24" borderId="0" xfId="0" applyFill="1" applyBorder="1" applyAlignment="1">
      <alignment/>
    </xf>
    <xf numFmtId="164" fontId="2" fillId="24" borderId="0" xfId="48" applyNumberFormat="1" applyFont="1" applyFill="1" applyBorder="1" applyAlignment="1">
      <alignment horizontal="right"/>
    </xf>
    <xf numFmtId="164" fontId="0" fillId="24" borderId="0" xfId="48" applyNumberFormat="1" applyFont="1" applyFill="1" applyAlignment="1">
      <alignment horizontal="center"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1" applyAlignment="1">
      <alignment horizontal="center"/>
      <protection/>
    </xf>
    <xf numFmtId="164" fontId="0" fillId="0" borderId="0" xfId="49" applyNumberFormat="1" applyAlignment="1">
      <alignment/>
    </xf>
    <xf numFmtId="0" fontId="2" fillId="0" borderId="0" xfId="51" applyFont="1">
      <alignment/>
      <protection/>
    </xf>
    <xf numFmtId="0" fontId="0" fillId="25" borderId="0" xfId="51" applyFill="1">
      <alignment/>
      <protection/>
    </xf>
    <xf numFmtId="0" fontId="0" fillId="25" borderId="0" xfId="51" applyFill="1" applyProtection="1">
      <alignment/>
      <protection hidden="1"/>
    </xf>
    <xf numFmtId="0" fontId="0" fillId="0" borderId="0" xfId="51" applyProtection="1">
      <alignment/>
      <protection hidden="1"/>
    </xf>
    <xf numFmtId="49" fontId="2" fillId="24" borderId="11" xfId="51" applyNumberFormat="1" applyFont="1" applyFill="1" applyBorder="1" applyAlignment="1" applyProtection="1">
      <alignment horizontal="left"/>
      <protection locked="0"/>
    </xf>
    <xf numFmtId="0" fontId="0" fillId="25" borderId="11" xfId="51" applyFill="1" applyBorder="1" applyProtection="1">
      <alignment/>
      <protection hidden="1"/>
    </xf>
    <xf numFmtId="0" fontId="2" fillId="26" borderId="11" xfId="51" applyFont="1" applyFill="1" applyBorder="1" applyProtection="1">
      <alignment/>
      <protection hidden="1"/>
    </xf>
    <xf numFmtId="2" fontId="2" fillId="24" borderId="11" xfId="51" applyNumberFormat="1" applyFont="1" applyFill="1" applyBorder="1" applyAlignment="1" applyProtection="1">
      <alignment horizontal="left"/>
      <protection locked="0"/>
    </xf>
    <xf numFmtId="0" fontId="2" fillId="24" borderId="11" xfId="51" applyFont="1" applyFill="1" applyBorder="1" applyAlignment="1" applyProtection="1">
      <alignment horizontal="left"/>
      <protection locked="0"/>
    </xf>
    <xf numFmtId="0" fontId="2" fillId="24" borderId="11" xfId="51" applyFont="1" applyFill="1" applyBorder="1" applyProtection="1">
      <alignment/>
      <protection locked="0"/>
    </xf>
    <xf numFmtId="0" fontId="2" fillId="24" borderId="12" xfId="51" applyFont="1" applyFill="1" applyBorder="1" applyProtection="1">
      <alignment/>
      <protection locked="0"/>
    </xf>
    <xf numFmtId="0" fontId="0" fillId="25" borderId="0" xfId="51" applyFill="1" applyBorder="1" applyProtection="1">
      <alignment/>
      <protection hidden="1"/>
    </xf>
    <xf numFmtId="0" fontId="17" fillId="25" borderId="0" xfId="51" applyFont="1" applyFill="1" applyBorder="1" applyAlignment="1" applyProtection="1">
      <alignment horizontal="center" vertical="center"/>
      <protection hidden="1"/>
    </xf>
    <xf numFmtId="0" fontId="0" fillId="25" borderId="13" xfId="51" applyFill="1" applyBorder="1" applyProtection="1">
      <alignment/>
      <protection hidden="1"/>
    </xf>
    <xf numFmtId="0" fontId="0" fillId="25" borderId="14" xfId="51" applyFill="1" applyBorder="1" applyProtection="1">
      <alignment/>
      <protection hidden="1"/>
    </xf>
    <xf numFmtId="49" fontId="2" fillId="0" borderId="14" xfId="51" applyNumberFormat="1" applyFont="1" applyBorder="1" applyProtection="1">
      <alignment/>
      <protection locked="0"/>
    </xf>
    <xf numFmtId="49" fontId="2" fillId="26" borderId="14" xfId="51" applyNumberFormat="1" applyFont="1" applyFill="1" applyBorder="1" applyAlignment="1" applyProtection="1">
      <alignment horizontal="center"/>
      <protection hidden="1"/>
    </xf>
    <xf numFmtId="0" fontId="0" fillId="0" borderId="14" xfId="51" applyBorder="1" applyProtection="1">
      <alignment/>
      <protection hidden="1"/>
    </xf>
    <xf numFmtId="167" fontId="2" fillId="25" borderId="14" xfId="67" applyNumberFormat="1" applyFont="1" applyFill="1" applyBorder="1" applyAlignment="1" applyProtection="1">
      <alignment horizontal="left"/>
      <protection hidden="1"/>
    </xf>
    <xf numFmtId="0" fontId="0" fillId="25" borderId="15" xfId="51" applyFill="1" applyBorder="1" applyProtection="1">
      <alignment/>
      <protection hidden="1"/>
    </xf>
    <xf numFmtId="49" fontId="2" fillId="0" borderId="11" xfId="51" applyNumberFormat="1" applyFont="1" applyBorder="1" applyProtection="1">
      <alignment/>
      <protection locked="0"/>
    </xf>
    <xf numFmtId="0" fontId="2" fillId="26" borderId="11" xfId="51" applyFont="1" applyFill="1" applyBorder="1" applyAlignment="1" applyProtection="1">
      <alignment horizontal="center"/>
      <protection hidden="1"/>
    </xf>
    <xf numFmtId="0" fontId="0" fillId="0" borderId="11" xfId="51" applyBorder="1" applyProtection="1">
      <alignment/>
      <protection hidden="1"/>
    </xf>
    <xf numFmtId="167" fontId="2" fillId="25" borderId="11" xfId="67" applyNumberFormat="1" applyFont="1" applyFill="1" applyBorder="1" applyAlignment="1" applyProtection="1">
      <alignment horizontal="left"/>
      <protection hidden="1"/>
    </xf>
    <xf numFmtId="167" fontId="18" fillId="24" borderId="11" xfId="67" applyNumberFormat="1" applyFont="1" applyFill="1" applyBorder="1" applyAlignment="1" applyProtection="1">
      <alignment horizontal="left"/>
      <protection locked="0"/>
    </xf>
    <xf numFmtId="167" fontId="18" fillId="24" borderId="11" xfId="51" applyNumberFormat="1" applyFont="1" applyFill="1" applyBorder="1" applyAlignment="1" applyProtection="1">
      <alignment horizontal="left"/>
      <protection locked="0"/>
    </xf>
    <xf numFmtId="49" fontId="2" fillId="25" borderId="11" xfId="51" applyNumberFormat="1" applyFont="1" applyFill="1" applyBorder="1" applyAlignment="1" applyProtection="1">
      <alignment horizontal="left"/>
      <protection hidden="1"/>
    </xf>
    <xf numFmtId="49" fontId="2" fillId="0" borderId="11" xfId="51" applyNumberFormat="1" applyFont="1" applyFill="1" applyBorder="1" applyProtection="1">
      <alignment/>
      <protection locked="0"/>
    </xf>
    <xf numFmtId="1" fontId="2" fillId="25" borderId="11" xfId="51" applyNumberFormat="1" applyFont="1" applyFill="1" applyBorder="1" applyAlignment="1" applyProtection="1">
      <alignment horizontal="left"/>
      <protection hidden="1"/>
    </xf>
    <xf numFmtId="0" fontId="2" fillId="0" borderId="15" xfId="51" applyFont="1" applyBorder="1" applyProtection="1">
      <alignment/>
      <protection locked="0"/>
    </xf>
    <xf numFmtId="0" fontId="2" fillId="0" borderId="11" xfId="51" applyFont="1" applyBorder="1" applyProtection="1">
      <alignment/>
      <protection locked="0"/>
    </xf>
    <xf numFmtId="0" fontId="2" fillId="25" borderId="11" xfId="51" applyFont="1" applyFill="1" applyBorder="1" applyAlignment="1" applyProtection="1">
      <alignment horizontal="left"/>
      <protection hidden="1"/>
    </xf>
    <xf numFmtId="0" fontId="2" fillId="25" borderId="11" xfId="51" applyFont="1" applyFill="1" applyBorder="1" applyAlignment="1" applyProtection="1">
      <alignment horizontal="center"/>
      <protection hidden="1"/>
    </xf>
    <xf numFmtId="0" fontId="0" fillId="25" borderId="12" xfId="51" applyFill="1" applyBorder="1" applyProtection="1">
      <alignment/>
      <protection hidden="1"/>
    </xf>
    <xf numFmtId="49" fontId="2" fillId="0" borderId="12" xfId="51" applyNumberFormat="1" applyFont="1" applyBorder="1" applyProtection="1">
      <alignment/>
      <protection locked="0"/>
    </xf>
    <xf numFmtId="0" fontId="0" fillId="25" borderId="16" xfId="51" applyFill="1" applyBorder="1" applyProtection="1">
      <alignment/>
      <protection hidden="1"/>
    </xf>
    <xf numFmtId="0" fontId="0" fillId="24" borderId="17" xfId="51" applyFill="1" applyBorder="1" applyProtection="1">
      <alignment/>
      <protection hidden="1"/>
    </xf>
    <xf numFmtId="0" fontId="22" fillId="24" borderId="18" xfId="51" applyFont="1" applyFill="1" applyBorder="1" applyAlignment="1" applyProtection="1">
      <alignment horizontal="center" wrapText="1"/>
      <protection hidden="1"/>
    </xf>
    <xf numFmtId="0" fontId="22" fillId="24" borderId="18" xfId="51" applyFont="1" applyFill="1" applyBorder="1" applyAlignment="1" applyProtection="1">
      <alignment horizontal="center"/>
      <protection hidden="1"/>
    </xf>
    <xf numFmtId="0" fontId="23" fillId="0" borderId="18" xfId="51" applyFont="1" applyBorder="1" applyAlignment="1" applyProtection="1">
      <alignment horizontal="center"/>
      <protection hidden="1"/>
    </xf>
    <xf numFmtId="0" fontId="0" fillId="24" borderId="18" xfId="51" applyFont="1" applyFill="1" applyBorder="1" applyProtection="1">
      <alignment/>
      <protection hidden="1"/>
    </xf>
    <xf numFmtId="0" fontId="24" fillId="24" borderId="18" xfId="51" applyFont="1" applyFill="1" applyBorder="1" applyProtection="1">
      <alignment/>
      <protection hidden="1"/>
    </xf>
    <xf numFmtId="0" fontId="24" fillId="24" borderId="19" xfId="51" applyFont="1" applyFill="1" applyBorder="1" applyProtection="1">
      <alignment/>
      <protection hidden="1"/>
    </xf>
    <xf numFmtId="0" fontId="0" fillId="24" borderId="18" xfId="51" applyFill="1" applyBorder="1" applyProtection="1">
      <alignment/>
      <protection hidden="1"/>
    </xf>
    <xf numFmtId="0" fontId="0" fillId="24" borderId="19" xfId="51" applyFill="1" applyBorder="1" applyProtection="1">
      <alignment/>
      <protection hidden="1"/>
    </xf>
    <xf numFmtId="0" fontId="0" fillId="24" borderId="20" xfId="51" applyFill="1" applyBorder="1" applyProtection="1">
      <alignment/>
      <protection hidden="1"/>
    </xf>
    <xf numFmtId="0" fontId="22" fillId="24" borderId="0" xfId="51" applyFont="1" applyFill="1" applyBorder="1" applyAlignment="1" applyProtection="1">
      <alignment horizontal="center" vertical="center" wrapText="1"/>
      <protection hidden="1"/>
    </xf>
    <xf numFmtId="0" fontId="0" fillId="24" borderId="0" xfId="51" applyFill="1" applyBorder="1" applyProtection="1">
      <alignment/>
      <protection hidden="1"/>
    </xf>
    <xf numFmtId="0" fontId="24" fillId="24" borderId="0" xfId="51" applyFont="1" applyFill="1" applyBorder="1" applyProtection="1">
      <alignment/>
      <protection hidden="1"/>
    </xf>
    <xf numFmtId="0" fontId="24" fillId="24" borderId="21" xfId="51" applyFont="1" applyFill="1" applyBorder="1" applyProtection="1">
      <alignment/>
      <protection hidden="1"/>
    </xf>
    <xf numFmtId="0" fontId="0" fillId="24" borderId="21" xfId="51" applyFill="1" applyBorder="1" applyProtection="1">
      <alignment/>
      <protection hidden="1"/>
    </xf>
    <xf numFmtId="0" fontId="26" fillId="24" borderId="22" xfId="51" applyFont="1" applyFill="1" applyBorder="1" applyAlignment="1" applyProtection="1">
      <alignment horizontal="center" vertical="center"/>
      <protection hidden="1"/>
    </xf>
    <xf numFmtId="0" fontId="0" fillId="24" borderId="23" xfId="51" applyFill="1" applyBorder="1" applyProtection="1">
      <alignment/>
      <protection hidden="1"/>
    </xf>
    <xf numFmtId="0" fontId="0" fillId="24" borderId="24" xfId="51" applyFill="1" applyBorder="1" applyProtection="1">
      <alignment/>
      <protection hidden="1"/>
    </xf>
    <xf numFmtId="0" fontId="26" fillId="24" borderId="24" xfId="51" applyNumberFormat="1" applyFont="1" applyFill="1" applyBorder="1" applyAlignment="1" applyProtection="1">
      <alignment horizontal="left"/>
      <protection hidden="1"/>
    </xf>
    <xf numFmtId="0" fontId="27" fillId="24" borderId="25" xfId="51" applyFont="1" applyFill="1" applyBorder="1" applyAlignment="1" applyProtection="1">
      <alignment vertical="top"/>
      <protection hidden="1"/>
    </xf>
    <xf numFmtId="0" fontId="28" fillId="24" borderId="0" xfId="51" applyNumberFormat="1" applyFont="1" applyFill="1" applyBorder="1" applyAlignment="1" applyProtection="1">
      <alignment horizontal="left"/>
      <protection hidden="1"/>
    </xf>
    <xf numFmtId="0" fontId="29" fillId="24" borderId="0" xfId="51" applyNumberFormat="1" applyFont="1" applyFill="1" applyBorder="1" applyAlignment="1" applyProtection="1">
      <alignment horizontal="left"/>
      <protection hidden="1"/>
    </xf>
    <xf numFmtId="0" fontId="26" fillId="24" borderId="0" xfId="51" applyNumberFormat="1" applyFont="1" applyFill="1" applyBorder="1" applyAlignment="1" applyProtection="1">
      <alignment horizontal="center" vertical="center"/>
      <protection hidden="1"/>
    </xf>
    <xf numFmtId="0" fontId="30" fillId="24" borderId="0" xfId="51" applyNumberFormat="1" applyFont="1" applyFill="1" applyBorder="1" applyAlignment="1" applyProtection="1">
      <alignment horizontal="center" vertical="center"/>
      <protection hidden="1"/>
    </xf>
    <xf numFmtId="0" fontId="30" fillId="24" borderId="0" xfId="51" applyNumberFormat="1" applyFont="1" applyFill="1" applyBorder="1" applyAlignment="1" applyProtection="1">
      <alignment horizontal="left" vertical="center"/>
      <protection hidden="1"/>
    </xf>
    <xf numFmtId="0" fontId="2" fillId="24" borderId="0" xfId="51" applyFont="1" applyFill="1" applyBorder="1" applyProtection="1">
      <alignment/>
      <protection hidden="1"/>
    </xf>
    <xf numFmtId="0" fontId="0" fillId="24" borderId="20" xfId="51" applyFill="1" applyBorder="1" applyAlignment="1" applyProtection="1">
      <alignment/>
      <protection hidden="1"/>
    </xf>
    <xf numFmtId="0" fontId="0" fillId="24" borderId="0" xfId="51" applyFill="1" applyBorder="1" applyAlignment="1" applyProtection="1">
      <alignment/>
      <protection hidden="1"/>
    </xf>
    <xf numFmtId="0" fontId="5" fillId="24" borderId="0" xfId="51" applyFont="1" applyFill="1" applyBorder="1" applyAlignment="1" applyProtection="1">
      <alignment/>
      <protection hidden="1"/>
    </xf>
    <xf numFmtId="0" fontId="0" fillId="0" borderId="0" xfId="51" applyBorder="1" applyAlignment="1" applyProtection="1">
      <alignment/>
      <protection hidden="1"/>
    </xf>
    <xf numFmtId="0" fontId="24" fillId="0" borderId="0" xfId="51" applyFont="1" applyBorder="1" applyAlignment="1" applyProtection="1">
      <alignment horizontal="left"/>
      <protection hidden="1"/>
    </xf>
    <xf numFmtId="0" fontId="0" fillId="24" borderId="21" xfId="51" applyFill="1" applyBorder="1" applyAlignment="1" applyProtection="1">
      <alignment/>
      <protection hidden="1"/>
    </xf>
    <xf numFmtId="0" fontId="2" fillId="24" borderId="0" xfId="51" applyNumberFormat="1" applyFont="1" applyFill="1" applyBorder="1" applyAlignment="1" applyProtection="1">
      <alignment horizontal="left"/>
      <protection hidden="1"/>
    </xf>
    <xf numFmtId="3" fontId="31" fillId="24" borderId="0" xfId="51" applyNumberFormat="1" applyFont="1" applyFill="1" applyBorder="1" applyAlignment="1" applyProtection="1">
      <alignment horizontal="center"/>
      <protection hidden="1"/>
    </xf>
    <xf numFmtId="0" fontId="0" fillId="24" borderId="0" xfId="51" applyFill="1" applyProtection="1">
      <alignment/>
      <protection hidden="1"/>
    </xf>
    <xf numFmtId="0" fontId="32" fillId="24" borderId="0" xfId="51" applyFont="1" applyFill="1" applyBorder="1" applyProtection="1">
      <alignment/>
      <protection hidden="1"/>
    </xf>
    <xf numFmtId="0" fontId="32" fillId="24" borderId="0" xfId="51" applyFont="1" applyFill="1" applyBorder="1" applyAlignment="1" applyProtection="1">
      <alignment horizontal="right"/>
      <protection hidden="1"/>
    </xf>
    <xf numFmtId="0" fontId="2" fillId="24" borderId="0" xfId="51" applyFont="1" applyFill="1" applyBorder="1" applyAlignment="1" applyProtection="1">
      <alignment horizontal="center" vertical="center"/>
      <protection hidden="1"/>
    </xf>
    <xf numFmtId="0" fontId="26" fillId="24" borderId="0" xfId="51" applyFont="1" applyFill="1" applyBorder="1" applyAlignment="1" applyProtection="1">
      <alignment horizontal="center" vertical="center"/>
      <protection hidden="1"/>
    </xf>
    <xf numFmtId="0" fontId="0" fillId="24" borderId="0" xfId="51" applyFont="1" applyFill="1" applyBorder="1" applyProtection="1">
      <alignment/>
      <protection hidden="1"/>
    </xf>
    <xf numFmtId="0" fontId="34" fillId="24" borderId="0" xfId="51" applyFont="1" applyFill="1" applyBorder="1" applyProtection="1">
      <alignment/>
      <protection hidden="1"/>
    </xf>
    <xf numFmtId="3" fontId="26" fillId="24" borderId="26" xfId="51" applyNumberFormat="1" applyFont="1" applyFill="1" applyBorder="1" applyAlignment="1" applyProtection="1">
      <alignment horizontal="center" vertical="center"/>
      <protection hidden="1"/>
    </xf>
    <xf numFmtId="0" fontId="26" fillId="24" borderId="22" xfId="51" applyFont="1" applyFill="1" applyBorder="1" applyProtection="1">
      <alignment/>
      <protection hidden="1"/>
    </xf>
    <xf numFmtId="0" fontId="33" fillId="24" borderId="0" xfId="51" applyFont="1" applyFill="1" applyBorder="1" applyProtection="1">
      <alignment/>
      <protection hidden="1"/>
    </xf>
    <xf numFmtId="49" fontId="35" fillId="24" borderId="0" xfId="51" applyNumberFormat="1" applyFont="1" applyFill="1" applyBorder="1" applyAlignment="1" applyProtection="1">
      <alignment horizontal="center"/>
      <protection hidden="1"/>
    </xf>
    <xf numFmtId="3" fontId="31" fillId="24" borderId="22" xfId="51" applyNumberFormat="1" applyFont="1" applyFill="1" applyBorder="1" applyAlignment="1" applyProtection="1">
      <alignment horizontal="center"/>
      <protection hidden="1"/>
    </xf>
    <xf numFmtId="0" fontId="30" fillId="24" borderId="0" xfId="51" applyFont="1" applyFill="1" applyBorder="1" applyProtection="1">
      <alignment/>
      <protection hidden="1"/>
    </xf>
    <xf numFmtId="0" fontId="31" fillId="24" borderId="0" xfId="51" applyNumberFormat="1" applyFont="1" applyFill="1" applyBorder="1" applyAlignment="1" applyProtection="1">
      <alignment horizontal="center"/>
      <protection hidden="1"/>
    </xf>
    <xf numFmtId="1" fontId="26" fillId="24" borderId="0" xfId="51" applyNumberFormat="1" applyFont="1" applyFill="1" applyBorder="1" applyAlignment="1" applyProtection="1">
      <alignment horizontal="center"/>
      <protection hidden="1"/>
    </xf>
    <xf numFmtId="0" fontId="26" fillId="24" borderId="26" xfId="51" applyFont="1" applyFill="1" applyBorder="1" applyProtection="1">
      <alignment/>
      <protection hidden="1"/>
    </xf>
    <xf numFmtId="3" fontId="26" fillId="24" borderId="27" xfId="51" applyNumberFormat="1" applyFont="1" applyFill="1" applyBorder="1" applyAlignment="1" applyProtection="1">
      <alignment horizontal="center" vertical="center"/>
      <protection hidden="1"/>
    </xf>
    <xf numFmtId="0" fontId="30" fillId="24" borderId="28" xfId="51" applyNumberFormat="1" applyFont="1" applyFill="1" applyBorder="1" applyAlignment="1" applyProtection="1">
      <alignment horizontal="left" vertical="center"/>
      <protection hidden="1"/>
    </xf>
    <xf numFmtId="0" fontId="30" fillId="24" borderId="29" xfId="51" applyNumberFormat="1" applyFont="1" applyFill="1" applyBorder="1" applyAlignment="1" applyProtection="1">
      <alignment horizontal="left" vertical="center"/>
      <protection hidden="1"/>
    </xf>
    <xf numFmtId="0" fontId="30" fillId="24" borderId="30" xfId="51" applyNumberFormat="1" applyFont="1" applyFill="1" applyBorder="1" applyAlignment="1" applyProtection="1">
      <alignment horizontal="left" vertical="center"/>
      <protection hidden="1"/>
    </xf>
    <xf numFmtId="0" fontId="27" fillId="24" borderId="0" xfId="51" applyFont="1" applyFill="1" applyBorder="1" applyAlignment="1" applyProtection="1">
      <alignment horizontal="left" vertical="center"/>
      <protection hidden="1"/>
    </xf>
    <xf numFmtId="0" fontId="37" fillId="24" borderId="0" xfId="51" applyFont="1" applyFill="1" applyBorder="1" applyAlignment="1" applyProtection="1">
      <alignment/>
      <protection hidden="1"/>
    </xf>
    <xf numFmtId="3" fontId="26" fillId="24" borderId="31" xfId="51" applyNumberFormat="1" applyFont="1" applyFill="1" applyBorder="1" applyAlignment="1" applyProtection="1">
      <alignment horizontal="center" vertical="center"/>
      <protection hidden="1"/>
    </xf>
    <xf numFmtId="0" fontId="36" fillId="24" borderId="0" xfId="51" applyFont="1" applyFill="1" applyBorder="1" applyAlignment="1" applyProtection="1">
      <alignment horizontal="center" vertical="center"/>
      <protection hidden="1"/>
    </xf>
    <xf numFmtId="0" fontId="36" fillId="24" borderId="32" xfId="51" applyFont="1" applyFill="1" applyBorder="1" applyAlignment="1" applyProtection="1">
      <alignment horizontal="center" vertical="center"/>
      <protection hidden="1"/>
    </xf>
    <xf numFmtId="0" fontId="30" fillId="24" borderId="0" xfId="51" applyFont="1" applyFill="1" applyBorder="1" applyAlignment="1" applyProtection="1" quotePrefix="1">
      <alignment horizontal="left"/>
      <protection hidden="1"/>
    </xf>
    <xf numFmtId="0" fontId="30" fillId="24" borderId="0" xfId="51" applyFont="1" applyFill="1" applyBorder="1" applyAlignment="1" applyProtection="1">
      <alignment horizontal="left"/>
      <protection hidden="1"/>
    </xf>
    <xf numFmtId="0" fontId="39" fillId="24" borderId="0" xfId="51" applyFont="1" applyFill="1" applyAlignment="1" applyProtection="1">
      <alignment horizontal="center" vertical="center"/>
      <protection hidden="1"/>
    </xf>
    <xf numFmtId="0" fontId="30" fillId="24" borderId="0" xfId="51" applyFont="1" applyFill="1" applyAlignment="1" applyProtection="1">
      <alignment horizontal="left" vertical="center"/>
      <protection hidden="1"/>
    </xf>
    <xf numFmtId="49" fontId="26" fillId="24" borderId="0" xfId="51" applyNumberFormat="1" applyFont="1" applyFill="1" applyBorder="1" applyAlignment="1" applyProtection="1">
      <alignment horizontal="left"/>
      <protection hidden="1"/>
    </xf>
    <xf numFmtId="0" fontId="30" fillId="24" borderId="0" xfId="51" applyFont="1" applyFill="1" applyAlignment="1" applyProtection="1">
      <alignment horizontal="left"/>
      <protection hidden="1"/>
    </xf>
    <xf numFmtId="0" fontId="26" fillId="24" borderId="0" xfId="51" applyNumberFormat="1" applyFont="1" applyFill="1" applyBorder="1" applyAlignment="1" applyProtection="1">
      <alignment horizontal="left"/>
      <protection hidden="1"/>
    </xf>
    <xf numFmtId="0" fontId="40" fillId="24" borderId="0" xfId="51" applyNumberFormat="1" applyFont="1" applyFill="1" applyBorder="1" applyAlignment="1" applyProtection="1">
      <alignment horizontal="left"/>
      <protection hidden="1"/>
    </xf>
    <xf numFmtId="0" fontId="30" fillId="24" borderId="0" xfId="51" applyFont="1" applyFill="1" applyBorder="1" applyAlignment="1" applyProtection="1">
      <alignment horizontal="left" vertical="center"/>
      <protection hidden="1"/>
    </xf>
    <xf numFmtId="0" fontId="33" fillId="24" borderId="0" xfId="51" applyFont="1" applyFill="1" applyBorder="1" applyAlignment="1" applyProtection="1">
      <alignment horizontal="center" vertical="center"/>
      <protection hidden="1"/>
    </xf>
    <xf numFmtId="0" fontId="0" fillId="0" borderId="0" xfId="51" applyBorder="1" applyProtection="1">
      <alignment/>
      <protection hidden="1"/>
    </xf>
    <xf numFmtId="0" fontId="41" fillId="24" borderId="0" xfId="51" applyFont="1" applyFill="1" applyBorder="1" applyProtection="1">
      <alignment/>
      <protection hidden="1"/>
    </xf>
    <xf numFmtId="3" fontId="26" fillId="24" borderId="0" xfId="51" applyNumberFormat="1" applyFont="1" applyFill="1" applyBorder="1" applyAlignment="1" applyProtection="1">
      <alignment horizontal="right"/>
      <protection hidden="1"/>
    </xf>
    <xf numFmtId="0" fontId="43" fillId="24" borderId="0" xfId="51" applyFont="1" applyFill="1" applyBorder="1" applyProtection="1">
      <alignment/>
      <protection hidden="1"/>
    </xf>
    <xf numFmtId="0" fontId="5" fillId="24" borderId="0" xfId="51" applyFont="1" applyFill="1" applyBorder="1" applyAlignment="1" applyProtection="1">
      <alignment horizontal="right" vertical="center"/>
      <protection hidden="1"/>
    </xf>
    <xf numFmtId="3" fontId="2" fillId="24" borderId="0" xfId="51" applyNumberFormat="1" applyFont="1" applyFill="1" applyBorder="1" applyAlignment="1" applyProtection="1">
      <alignment horizontal="right"/>
      <protection hidden="1"/>
    </xf>
    <xf numFmtId="0" fontId="44" fillId="24" borderId="0" xfId="51" applyFont="1" applyFill="1" applyBorder="1" applyAlignment="1" applyProtection="1">
      <alignment vertical="center"/>
      <protection hidden="1"/>
    </xf>
    <xf numFmtId="0" fontId="0" fillId="24" borderId="16" xfId="51" applyFill="1" applyBorder="1" applyProtection="1">
      <alignment/>
      <protection hidden="1"/>
    </xf>
    <xf numFmtId="0" fontId="5" fillId="24" borderId="33" xfId="51" applyFont="1" applyFill="1" applyBorder="1" applyAlignment="1" applyProtection="1">
      <alignment horizontal="right" vertical="center"/>
      <protection hidden="1"/>
    </xf>
    <xf numFmtId="0" fontId="0" fillId="24" borderId="33" xfId="51" applyFill="1" applyBorder="1" applyProtection="1">
      <alignment/>
      <protection hidden="1"/>
    </xf>
    <xf numFmtId="3" fontId="2" fillId="24" borderId="33" xfId="51" applyNumberFormat="1" applyFont="1" applyFill="1" applyBorder="1" applyAlignment="1" applyProtection="1">
      <alignment horizontal="right"/>
      <protection hidden="1"/>
    </xf>
    <xf numFmtId="0" fontId="44" fillId="24" borderId="33" xfId="51" applyFont="1" applyFill="1" applyBorder="1" applyAlignment="1" applyProtection="1">
      <alignment vertical="center"/>
      <protection hidden="1"/>
    </xf>
    <xf numFmtId="0" fontId="0" fillId="24" borderId="34" xfId="51" applyFill="1" applyBorder="1" applyProtection="1">
      <alignment/>
      <protection hidden="1"/>
    </xf>
    <xf numFmtId="0" fontId="32" fillId="24" borderId="17" xfId="51" applyFont="1" applyFill="1" applyBorder="1" applyProtection="1">
      <alignment/>
      <protection hidden="1"/>
    </xf>
    <xf numFmtId="0" fontId="32" fillId="24" borderId="18" xfId="51" applyFont="1" applyFill="1" applyBorder="1" applyAlignment="1" applyProtection="1">
      <alignment horizontal="center"/>
      <protection hidden="1"/>
    </xf>
    <xf numFmtId="0" fontId="32" fillId="24" borderId="18" xfId="51" applyFont="1" applyFill="1" applyBorder="1" applyProtection="1">
      <alignment/>
      <protection hidden="1"/>
    </xf>
    <xf numFmtId="0" fontId="30" fillId="24" borderId="18" xfId="51" applyFont="1" applyFill="1" applyBorder="1" applyProtection="1">
      <alignment/>
      <protection hidden="1"/>
    </xf>
    <xf numFmtId="0" fontId="32" fillId="24" borderId="18" xfId="51" applyFont="1" applyFill="1" applyBorder="1">
      <alignment/>
      <protection/>
    </xf>
    <xf numFmtId="0" fontId="30" fillId="24" borderId="19" xfId="51" applyFont="1" applyFill="1" applyBorder="1" applyProtection="1">
      <alignment/>
      <protection hidden="1"/>
    </xf>
    <xf numFmtId="0" fontId="9" fillId="24" borderId="18" xfId="36" applyFill="1" applyBorder="1" applyAlignment="1" applyProtection="1" quotePrefix="1">
      <alignment/>
      <protection hidden="1"/>
    </xf>
    <xf numFmtId="0" fontId="39" fillId="24" borderId="18" xfId="51" applyFont="1" applyFill="1" applyBorder="1" applyAlignment="1" applyProtection="1">
      <alignment horizontal="center" vertical="center"/>
      <protection hidden="1"/>
    </xf>
    <xf numFmtId="0" fontId="30" fillId="24" borderId="18" xfId="51" applyFont="1" applyFill="1" applyBorder="1" applyAlignment="1" applyProtection="1">
      <alignment horizontal="left"/>
      <protection hidden="1"/>
    </xf>
    <xf numFmtId="0" fontId="32" fillId="24" borderId="20" xfId="51" applyFont="1" applyFill="1" applyBorder="1" applyProtection="1">
      <alignment/>
      <protection hidden="1"/>
    </xf>
    <xf numFmtId="0" fontId="32" fillId="24" borderId="0" xfId="51" applyFont="1" applyFill="1">
      <alignment/>
      <protection/>
    </xf>
    <xf numFmtId="0" fontId="30" fillId="24" borderId="21" xfId="51" applyFont="1" applyFill="1" applyBorder="1" applyProtection="1">
      <alignment/>
      <protection hidden="1"/>
    </xf>
    <xf numFmtId="0" fontId="39" fillId="24" borderId="0" xfId="51" applyFont="1" applyFill="1" applyBorder="1" applyAlignment="1" applyProtection="1">
      <alignment horizontal="center" vertical="center"/>
      <protection hidden="1"/>
    </xf>
    <xf numFmtId="0" fontId="32" fillId="24" borderId="20" xfId="51" applyFont="1" applyFill="1" applyBorder="1" applyAlignment="1" applyProtection="1">
      <alignment/>
      <protection hidden="1"/>
    </xf>
    <xf numFmtId="0" fontId="32" fillId="24" borderId="0" xfId="51" applyFont="1" applyFill="1" applyBorder="1" applyAlignment="1" applyProtection="1">
      <alignment/>
      <protection hidden="1"/>
    </xf>
    <xf numFmtId="0" fontId="30" fillId="24" borderId="21" xfId="51" applyFont="1" applyFill="1" applyBorder="1" applyAlignment="1" applyProtection="1" quotePrefix="1">
      <alignment horizontal="left"/>
      <protection hidden="1"/>
    </xf>
    <xf numFmtId="0" fontId="30" fillId="24" borderId="0" xfId="51" applyNumberFormat="1" applyFont="1" applyFill="1" applyBorder="1" applyAlignment="1" applyProtection="1">
      <alignment horizontal="left"/>
      <protection hidden="1"/>
    </xf>
    <xf numFmtId="0" fontId="46" fillId="24" borderId="0" xfId="51" applyNumberFormat="1" applyFont="1" applyFill="1" applyBorder="1" applyAlignment="1" applyProtection="1">
      <alignment horizontal="center" vertical="center"/>
      <protection hidden="1"/>
    </xf>
    <xf numFmtId="0" fontId="32" fillId="24" borderId="21" xfId="51" applyFont="1" applyFill="1" applyBorder="1" applyProtection="1">
      <alignment/>
      <protection hidden="1"/>
    </xf>
    <xf numFmtId="0" fontId="27" fillId="24" borderId="0" xfId="51" applyFont="1" applyFill="1" applyBorder="1" applyAlignment="1" applyProtection="1">
      <alignment/>
      <protection hidden="1"/>
    </xf>
    <xf numFmtId="0" fontId="32" fillId="24" borderId="21" xfId="51" applyFont="1" applyFill="1" applyBorder="1" applyAlignment="1" applyProtection="1">
      <alignment/>
      <protection hidden="1"/>
    </xf>
    <xf numFmtId="0" fontId="33" fillId="24" borderId="0" xfId="51" applyFont="1" applyFill="1" applyBorder="1" applyAlignment="1" applyProtection="1">
      <alignment horizontal="left"/>
      <protection hidden="1"/>
    </xf>
    <xf numFmtId="0" fontId="27" fillId="24" borderId="0" xfId="51" applyFont="1" applyFill="1" applyBorder="1" applyAlignment="1" applyProtection="1">
      <alignment vertical="top"/>
      <protection hidden="1"/>
    </xf>
    <xf numFmtId="0" fontId="46" fillId="24" borderId="0" xfId="51" applyFont="1" applyFill="1" applyBorder="1" applyAlignment="1" applyProtection="1">
      <alignment horizontal="center" vertical="center"/>
      <protection hidden="1"/>
    </xf>
    <xf numFmtId="0" fontId="36" fillId="24" borderId="0" xfId="51" applyFont="1" applyFill="1" applyBorder="1" applyProtection="1">
      <alignment/>
      <protection hidden="1"/>
    </xf>
    <xf numFmtId="3" fontId="46" fillId="24" borderId="0" xfId="51" applyNumberFormat="1" applyFont="1" applyFill="1" applyBorder="1" applyAlignment="1" applyProtection="1">
      <alignment horizontal="center" vertical="center"/>
      <protection hidden="1"/>
    </xf>
    <xf numFmtId="0" fontId="46" fillId="24" borderId="0" xfId="51" applyFont="1" applyFill="1" applyBorder="1" applyProtection="1">
      <alignment/>
      <protection hidden="1"/>
    </xf>
    <xf numFmtId="3" fontId="45" fillId="24" borderId="0" xfId="51" applyNumberFormat="1" applyFont="1" applyFill="1" applyBorder="1" applyAlignment="1" applyProtection="1">
      <alignment horizontal="center"/>
      <protection hidden="1"/>
    </xf>
    <xf numFmtId="0" fontId="33" fillId="24" borderId="0" xfId="51" applyFont="1" applyFill="1" applyBorder="1" applyAlignment="1" applyProtection="1">
      <alignment horizontal="left" wrapText="1"/>
      <protection hidden="1"/>
    </xf>
    <xf numFmtId="0" fontId="46" fillId="24" borderId="0" xfId="51" applyFont="1" applyFill="1" applyBorder="1" applyAlignment="1" applyProtection="1">
      <alignment/>
      <protection hidden="1"/>
    </xf>
    <xf numFmtId="0" fontId="30" fillId="24" borderId="0" xfId="51" applyFont="1" applyFill="1" applyBorder="1" applyAlignment="1" applyProtection="1">
      <alignment horizontal="center" vertical="center" wrapText="1"/>
      <protection hidden="1"/>
    </xf>
    <xf numFmtId="0" fontId="30" fillId="24" borderId="0" xfId="51" applyFont="1" applyFill="1" applyBorder="1" applyAlignment="1" applyProtection="1" quotePrefix="1">
      <alignment horizontal="center" vertical="center" wrapText="1"/>
      <protection hidden="1"/>
    </xf>
    <xf numFmtId="0" fontId="36" fillId="24" borderId="0" xfId="51" applyFont="1" applyFill="1" applyBorder="1" applyAlignment="1" applyProtection="1">
      <alignment horizontal="center" vertical="center" wrapText="1"/>
      <protection hidden="1"/>
    </xf>
    <xf numFmtId="0" fontId="36" fillId="24" borderId="0" xfId="51" applyFont="1" applyFill="1" applyBorder="1" applyAlignment="1" applyProtection="1" quotePrefix="1">
      <alignment horizontal="center" vertical="center" wrapText="1"/>
      <protection hidden="1"/>
    </xf>
    <xf numFmtId="0" fontId="30" fillId="24" borderId="0" xfId="51" applyFont="1" applyFill="1" applyBorder="1" applyAlignment="1" applyProtection="1">
      <alignment horizontal="center" vertical="center"/>
      <protection hidden="1"/>
    </xf>
    <xf numFmtId="0" fontId="30" fillId="24" borderId="0" xfId="51" applyFont="1" applyFill="1" applyBorder="1" applyAlignment="1" applyProtection="1">
      <alignment/>
      <protection hidden="1"/>
    </xf>
    <xf numFmtId="0" fontId="32" fillId="24" borderId="0" xfId="51" applyFont="1" applyFill="1" applyAlignment="1">
      <alignment/>
      <protection/>
    </xf>
    <xf numFmtId="0" fontId="27" fillId="24" borderId="0" xfId="51" applyFont="1" applyFill="1" applyBorder="1" applyAlignment="1" applyProtection="1">
      <alignment horizontal="left"/>
      <protection hidden="1"/>
    </xf>
    <xf numFmtId="0" fontId="27" fillId="24" borderId="0" xfId="51" applyNumberFormat="1" applyFont="1" applyFill="1" applyBorder="1" applyAlignment="1" applyProtection="1">
      <alignment horizontal="left"/>
      <protection hidden="1"/>
    </xf>
    <xf numFmtId="0" fontId="0" fillId="24" borderId="20" xfId="51" applyFill="1" applyBorder="1">
      <alignment/>
      <protection/>
    </xf>
    <xf numFmtId="0" fontId="0" fillId="24" borderId="0" xfId="51" applyFill="1" applyBorder="1">
      <alignment/>
      <protection/>
    </xf>
    <xf numFmtId="0" fontId="0" fillId="24" borderId="21" xfId="51" applyFill="1" applyBorder="1">
      <alignment/>
      <protection/>
    </xf>
    <xf numFmtId="0" fontId="27" fillId="24" borderId="0" xfId="51" applyFont="1" applyFill="1" applyBorder="1" applyAlignment="1" applyProtection="1">
      <alignment horizontal="right" vertical="center"/>
      <protection hidden="1"/>
    </xf>
    <xf numFmtId="3" fontId="46" fillId="24" borderId="0" xfId="51" applyNumberFormat="1" applyFont="1" applyFill="1" applyBorder="1" applyAlignment="1" applyProtection="1">
      <alignment horizontal="right"/>
      <protection hidden="1"/>
    </xf>
    <xf numFmtId="0" fontId="33" fillId="24" borderId="0" xfId="51" applyFont="1" applyFill="1" applyBorder="1" applyAlignment="1" applyProtection="1">
      <alignment vertical="center"/>
      <protection hidden="1"/>
    </xf>
    <xf numFmtId="0" fontId="0" fillId="0" borderId="0" xfId="51" applyAlignment="1">
      <alignment/>
      <protection/>
    </xf>
    <xf numFmtId="0" fontId="0" fillId="0" borderId="17" xfId="51" applyBorder="1" applyProtection="1">
      <alignment/>
      <protection hidden="1"/>
    </xf>
    <xf numFmtId="0" fontId="0" fillId="0" borderId="20" xfId="51" applyBorder="1" applyProtection="1">
      <alignment/>
      <protection hidden="1"/>
    </xf>
    <xf numFmtId="0" fontId="0" fillId="24" borderId="35" xfId="51" applyFill="1" applyBorder="1" applyProtection="1">
      <alignment/>
      <protection hidden="1"/>
    </xf>
    <xf numFmtId="0" fontId="0" fillId="24" borderId="36" xfId="51" applyFill="1" applyBorder="1" applyProtection="1">
      <alignment/>
      <protection hidden="1"/>
    </xf>
    <xf numFmtId="0" fontId="0" fillId="24" borderId="37" xfId="51" applyFill="1" applyBorder="1" applyProtection="1">
      <alignment/>
      <protection hidden="1"/>
    </xf>
    <xf numFmtId="0" fontId="0" fillId="17" borderId="20" xfId="51" applyFill="1" applyBorder="1" applyProtection="1">
      <alignment/>
      <protection hidden="1"/>
    </xf>
    <xf numFmtId="0" fontId="0" fillId="17" borderId="0" xfId="51" applyFill="1" applyBorder="1" applyProtection="1">
      <alignment/>
      <protection hidden="1"/>
    </xf>
    <xf numFmtId="0" fontId="46" fillId="17" borderId="0" xfId="51" applyFont="1" applyFill="1" applyBorder="1" applyAlignment="1" applyProtection="1">
      <alignment vertical="top"/>
      <protection hidden="1"/>
    </xf>
    <xf numFmtId="0" fontId="0" fillId="17" borderId="21" xfId="51" applyFill="1" applyBorder="1" applyProtection="1">
      <alignment/>
      <protection hidden="1"/>
    </xf>
    <xf numFmtId="0" fontId="5" fillId="0" borderId="0" xfId="51" applyFont="1" applyProtection="1">
      <alignment/>
      <protection hidden="1"/>
    </xf>
    <xf numFmtId="49" fontId="0" fillId="24" borderId="38" xfId="51" applyNumberFormat="1" applyFill="1" applyBorder="1" applyAlignment="1" applyProtection="1">
      <alignment horizontal="center" vertical="center"/>
      <protection hidden="1"/>
    </xf>
    <xf numFmtId="49" fontId="0" fillId="24" borderId="39" xfId="51" applyNumberFormat="1" applyFill="1" applyBorder="1" applyAlignment="1" applyProtection="1">
      <alignment horizontal="center" vertical="center"/>
      <protection hidden="1"/>
    </xf>
    <xf numFmtId="49" fontId="0" fillId="24" borderId="40" xfId="51" applyNumberFormat="1" applyFill="1" applyBorder="1" applyAlignment="1" applyProtection="1">
      <alignment horizontal="center" vertical="center"/>
      <protection hidden="1"/>
    </xf>
    <xf numFmtId="0" fontId="44" fillId="24" borderId="0" xfId="51" applyFont="1" applyFill="1" applyBorder="1" applyAlignment="1" applyProtection="1">
      <alignment horizontal="center"/>
      <protection hidden="1"/>
    </xf>
    <xf numFmtId="0" fontId="5" fillId="24" borderId="0" xfId="51" applyFont="1" applyFill="1" applyBorder="1" applyProtection="1">
      <alignment/>
      <protection hidden="1"/>
    </xf>
    <xf numFmtId="0" fontId="5" fillId="24" borderId="0" xfId="51" applyFont="1" applyFill="1" applyBorder="1" applyAlignment="1" applyProtection="1">
      <alignment horizontal="left"/>
      <protection hidden="1"/>
    </xf>
    <xf numFmtId="0" fontId="46" fillId="24" borderId="41" xfId="51" applyFont="1" applyFill="1" applyBorder="1" applyAlignment="1" applyProtection="1">
      <alignment vertical="top"/>
      <protection hidden="1"/>
    </xf>
    <xf numFmtId="0" fontId="44" fillId="24" borderId="41" xfId="51" applyFont="1" applyFill="1" applyBorder="1" applyAlignment="1" applyProtection="1">
      <alignment horizontal="center" vertical="center"/>
      <protection hidden="1"/>
    </xf>
    <xf numFmtId="0" fontId="0" fillId="24" borderId="42" xfId="51" applyFill="1" applyBorder="1" applyProtection="1">
      <alignment/>
      <protection hidden="1"/>
    </xf>
    <xf numFmtId="0" fontId="0" fillId="24" borderId="41" xfId="51" applyFill="1" applyBorder="1" applyProtection="1">
      <alignment/>
      <protection hidden="1"/>
    </xf>
    <xf numFmtId="0" fontId="44" fillId="24" borderId="41" xfId="51" applyFont="1" applyFill="1" applyBorder="1" applyAlignment="1" applyProtection="1">
      <alignment horizontal="right" vertical="center"/>
      <protection hidden="1"/>
    </xf>
    <xf numFmtId="0" fontId="0" fillId="24" borderId="43" xfId="51" applyFill="1" applyBorder="1" applyProtection="1">
      <alignment/>
      <protection hidden="1"/>
    </xf>
    <xf numFmtId="0" fontId="0" fillId="24" borderId="44" xfId="51" applyFill="1" applyBorder="1" applyProtection="1">
      <alignment/>
      <protection hidden="1"/>
    </xf>
    <xf numFmtId="0" fontId="0" fillId="0" borderId="20" xfId="51" applyBorder="1" applyAlignment="1" applyProtection="1">
      <alignment/>
      <protection hidden="1"/>
    </xf>
    <xf numFmtId="0" fontId="24" fillId="24" borderId="0" xfId="51" applyFont="1" applyFill="1" applyBorder="1" applyAlignment="1" applyProtection="1">
      <alignment/>
      <protection hidden="1"/>
    </xf>
    <xf numFmtId="0" fontId="44" fillId="24" borderId="0" xfId="51" applyFont="1" applyFill="1" applyBorder="1" applyAlignment="1" applyProtection="1">
      <alignment/>
      <protection hidden="1"/>
    </xf>
    <xf numFmtId="0" fontId="46" fillId="24" borderId="44" xfId="51" applyFont="1" applyFill="1" applyBorder="1" applyAlignment="1" applyProtection="1">
      <alignment vertical="top"/>
      <protection hidden="1"/>
    </xf>
    <xf numFmtId="0" fontId="44" fillId="24" borderId="44" xfId="51" applyFont="1" applyFill="1" applyBorder="1" applyAlignment="1" applyProtection="1">
      <alignment horizontal="center"/>
      <protection hidden="1"/>
    </xf>
    <xf numFmtId="0" fontId="0" fillId="24" borderId="45" xfId="51" applyFill="1" applyBorder="1" applyProtection="1">
      <alignment/>
      <protection hidden="1"/>
    </xf>
    <xf numFmtId="0" fontId="0" fillId="24" borderId="46" xfId="51" applyFill="1" applyBorder="1" applyProtection="1">
      <alignment/>
      <protection hidden="1"/>
    </xf>
    <xf numFmtId="0" fontId="51" fillId="17" borderId="21" xfId="51" applyFont="1" applyFill="1" applyBorder="1" applyAlignment="1" applyProtection="1">
      <alignment vertical="center"/>
      <protection hidden="1"/>
    </xf>
    <xf numFmtId="0" fontId="0" fillId="16" borderId="0" xfId="51" applyFill="1" applyBorder="1" applyProtection="1">
      <alignment/>
      <protection hidden="1"/>
    </xf>
    <xf numFmtId="0" fontId="0" fillId="16" borderId="46" xfId="51" applyFill="1" applyBorder="1" applyProtection="1">
      <alignment/>
      <protection hidden="1"/>
    </xf>
    <xf numFmtId="0" fontId="44" fillId="16" borderId="0" xfId="51" applyFont="1" applyFill="1" applyBorder="1" applyProtection="1">
      <alignment/>
      <protection hidden="1"/>
    </xf>
    <xf numFmtId="0" fontId="51" fillId="17" borderId="0" xfId="51" applyFont="1" applyFill="1" applyBorder="1" applyProtection="1">
      <alignment/>
      <protection hidden="1"/>
    </xf>
    <xf numFmtId="0" fontId="51" fillId="17" borderId="21" xfId="51" applyFont="1" applyFill="1" applyBorder="1" applyProtection="1">
      <alignment/>
      <protection hidden="1"/>
    </xf>
    <xf numFmtId="0" fontId="0" fillId="16" borderId="20" xfId="51" applyFill="1" applyBorder="1" applyProtection="1">
      <alignment/>
      <protection hidden="1"/>
    </xf>
    <xf numFmtId="0" fontId="0" fillId="16" borderId="21" xfId="51" applyFill="1" applyBorder="1" applyProtection="1">
      <alignment/>
      <protection hidden="1"/>
    </xf>
    <xf numFmtId="0" fontId="0" fillId="16" borderId="20" xfId="51" applyFill="1" applyBorder="1" applyAlignment="1" applyProtection="1">
      <alignment horizontal="center"/>
      <protection hidden="1"/>
    </xf>
    <xf numFmtId="3" fontId="0" fillId="16" borderId="0" xfId="51" applyNumberFormat="1" applyFill="1" applyBorder="1" applyProtection="1">
      <alignment/>
      <protection hidden="1"/>
    </xf>
    <xf numFmtId="0" fontId="0" fillId="16" borderId="0" xfId="51" applyFill="1" applyBorder="1" applyAlignment="1" applyProtection="1">
      <alignment horizontal="center"/>
      <protection hidden="1"/>
    </xf>
    <xf numFmtId="0" fontId="0" fillId="16" borderId="0" xfId="51" applyFill="1" applyBorder="1" applyAlignment="1" applyProtection="1">
      <alignment vertical="top" wrapText="1"/>
      <protection hidden="1"/>
    </xf>
    <xf numFmtId="0" fontId="46" fillId="16" borderId="0" xfId="51" applyFont="1" applyFill="1" applyBorder="1" applyProtection="1">
      <alignment/>
      <protection hidden="1"/>
    </xf>
    <xf numFmtId="0" fontId="2" fillId="16" borderId="0" xfId="51" applyFont="1" applyFill="1" applyBorder="1" applyAlignment="1" applyProtection="1">
      <alignment vertical="top" wrapText="1"/>
      <protection hidden="1"/>
    </xf>
    <xf numFmtId="0" fontId="43" fillId="16" borderId="0" xfId="51" applyFont="1" applyFill="1" applyBorder="1" applyProtection="1">
      <alignment/>
      <protection hidden="1"/>
    </xf>
    <xf numFmtId="0" fontId="0" fillId="16" borderId="0" xfId="51" applyFill="1" applyBorder="1" applyAlignment="1" applyProtection="1">
      <alignment/>
      <protection hidden="1"/>
    </xf>
    <xf numFmtId="0" fontId="0" fillId="16" borderId="0" xfId="51" applyFont="1" applyFill="1" applyBorder="1" applyAlignment="1" applyProtection="1">
      <alignment/>
      <protection hidden="1"/>
    </xf>
    <xf numFmtId="0" fontId="44" fillId="16" borderId="21" xfId="51" applyFont="1" applyFill="1" applyBorder="1" applyProtection="1">
      <alignment/>
      <protection hidden="1"/>
    </xf>
    <xf numFmtId="0" fontId="43" fillId="16" borderId="21" xfId="51" applyFont="1" applyFill="1" applyBorder="1" applyProtection="1">
      <alignment/>
      <protection hidden="1"/>
    </xf>
    <xf numFmtId="0" fontId="5" fillId="16" borderId="0" xfId="51" applyFont="1" applyFill="1" applyBorder="1" applyProtection="1">
      <alignment/>
      <protection hidden="1"/>
    </xf>
    <xf numFmtId="0" fontId="44" fillId="16" borderId="0" xfId="51" applyFont="1" applyFill="1" applyBorder="1" applyAlignment="1" applyProtection="1">
      <alignment horizontal="left"/>
      <protection hidden="1"/>
    </xf>
    <xf numFmtId="0" fontId="5" fillId="24" borderId="11" xfId="51" applyFont="1" applyFill="1" applyBorder="1" applyAlignment="1" applyProtection="1">
      <alignment horizontal="center" vertical="center"/>
      <protection hidden="1"/>
    </xf>
    <xf numFmtId="0" fontId="5" fillId="16" borderId="0" xfId="51" applyFont="1" applyFill="1" applyBorder="1" applyAlignment="1" applyProtection="1">
      <alignment horizontal="left" vertical="center"/>
      <protection hidden="1"/>
    </xf>
    <xf numFmtId="0" fontId="5" fillId="16" borderId="0" xfId="51" applyFont="1" applyFill="1" applyBorder="1" applyAlignment="1" applyProtection="1">
      <alignment horizontal="left"/>
      <protection hidden="1"/>
    </xf>
    <xf numFmtId="0" fontId="5" fillId="16" borderId="20" xfId="51" applyFont="1" applyFill="1" applyBorder="1" applyProtection="1">
      <alignment/>
      <protection hidden="1"/>
    </xf>
    <xf numFmtId="0" fontId="24" fillId="16" borderId="0" xfId="51" applyFont="1" applyFill="1" applyBorder="1" applyAlignment="1" applyProtection="1">
      <alignment horizontal="right"/>
      <protection hidden="1"/>
    </xf>
    <xf numFmtId="0" fontId="44" fillId="16" borderId="0" xfId="51" applyFont="1" applyFill="1" applyBorder="1" applyAlignment="1" applyProtection="1">
      <alignment horizontal="center"/>
      <protection hidden="1"/>
    </xf>
    <xf numFmtId="0" fontId="24" fillId="16" borderId="0" xfId="51" applyFont="1" applyFill="1" applyBorder="1" applyAlignment="1" applyProtection="1">
      <alignment horizontal="center"/>
      <protection hidden="1"/>
    </xf>
    <xf numFmtId="0" fontId="24" fillId="16" borderId="0" xfId="51" applyFont="1" applyFill="1" applyBorder="1" applyProtection="1">
      <alignment/>
      <protection hidden="1"/>
    </xf>
    <xf numFmtId="0" fontId="5" fillId="16" borderId="0" xfId="51" applyFont="1" applyFill="1" applyBorder="1" applyAlignment="1" applyProtection="1">
      <alignment horizontal="center"/>
      <protection hidden="1"/>
    </xf>
    <xf numFmtId="0" fontId="24" fillId="16" borderId="21" xfId="51" applyFont="1" applyFill="1" applyBorder="1" applyProtection="1">
      <alignment/>
      <protection hidden="1"/>
    </xf>
    <xf numFmtId="0" fontId="4" fillId="16" borderId="0" xfId="51" applyFont="1" applyFill="1" applyBorder="1" applyProtection="1">
      <alignment/>
      <protection hidden="1"/>
    </xf>
    <xf numFmtId="0" fontId="44" fillId="16" borderId="20" xfId="51" applyFont="1" applyFill="1" applyBorder="1" applyProtection="1">
      <alignment/>
      <protection hidden="1"/>
    </xf>
    <xf numFmtId="0" fontId="5" fillId="16" borderId="0" xfId="51" applyFont="1" applyFill="1" applyBorder="1" applyAlignment="1" applyProtection="1">
      <alignment horizontal="right"/>
      <protection hidden="1"/>
    </xf>
    <xf numFmtId="0" fontId="44" fillId="16" borderId="0" xfId="51" applyFont="1" applyFill="1" applyBorder="1" applyAlignment="1" applyProtection="1">
      <alignment horizontal="right"/>
      <protection hidden="1"/>
    </xf>
    <xf numFmtId="0" fontId="44" fillId="16" borderId="0" xfId="51" applyFont="1" applyFill="1" applyBorder="1" applyAlignment="1" applyProtection="1">
      <alignment horizontal="right" vertical="top"/>
      <protection hidden="1"/>
    </xf>
    <xf numFmtId="0" fontId="0" fillId="17" borderId="47" xfId="51" applyFill="1" applyBorder="1" applyProtection="1">
      <alignment/>
      <protection hidden="1"/>
    </xf>
    <xf numFmtId="0" fontId="2" fillId="0" borderId="20" xfId="51" applyFont="1" applyBorder="1" applyAlignment="1" applyProtection="1">
      <alignment horizontal="center"/>
      <protection hidden="1"/>
    </xf>
    <xf numFmtId="0" fontId="2" fillId="0" borderId="0" xfId="51" applyFont="1" applyBorder="1" applyAlignment="1" applyProtection="1">
      <alignment horizontal="center"/>
      <protection hidden="1"/>
    </xf>
    <xf numFmtId="0" fontId="53" fillId="24" borderId="18" xfId="51" applyFont="1" applyFill="1" applyBorder="1" applyAlignment="1" applyProtection="1">
      <alignment horizontal="center" vertical="center"/>
      <protection hidden="1"/>
    </xf>
    <xf numFmtId="0" fontId="54" fillId="24" borderId="18" xfId="51" applyFont="1" applyFill="1" applyBorder="1" applyAlignment="1" applyProtection="1">
      <alignment horizontal="left" vertical="top"/>
      <protection hidden="1"/>
    </xf>
    <xf numFmtId="0" fontId="55" fillId="24" borderId="19" xfId="51" applyFont="1" applyFill="1" applyBorder="1" applyAlignment="1" applyProtection="1">
      <alignment horizontal="left" vertical="top"/>
      <protection hidden="1"/>
    </xf>
    <xf numFmtId="0" fontId="0" fillId="16" borderId="0" xfId="51" applyFont="1" applyFill="1" applyBorder="1" applyAlignment="1" applyProtection="1">
      <alignment horizontal="center"/>
      <protection hidden="1"/>
    </xf>
    <xf numFmtId="0" fontId="53" fillId="24" borderId="0" xfId="51" applyFont="1" applyFill="1" applyBorder="1" applyAlignment="1" applyProtection="1">
      <alignment horizontal="center" vertical="center"/>
      <protection hidden="1"/>
    </xf>
    <xf numFmtId="0" fontId="54" fillId="24" borderId="0" xfId="51" applyFont="1" applyFill="1" applyBorder="1" applyAlignment="1" applyProtection="1">
      <alignment horizontal="left"/>
      <protection hidden="1"/>
    </xf>
    <xf numFmtId="0" fontId="55" fillId="0" borderId="21" xfId="51" applyFont="1" applyBorder="1" applyProtection="1">
      <alignment/>
      <protection hidden="1"/>
    </xf>
    <xf numFmtId="0" fontId="0" fillId="0" borderId="48" xfId="51" applyBorder="1" applyProtection="1">
      <alignment/>
      <protection hidden="1"/>
    </xf>
    <xf numFmtId="0" fontId="53" fillId="24" borderId="36" xfId="51" applyFont="1" applyFill="1" applyBorder="1" applyAlignment="1" applyProtection="1">
      <alignment horizontal="center" vertical="center"/>
      <protection hidden="1"/>
    </xf>
    <xf numFmtId="0" fontId="55" fillId="24" borderId="36" xfId="51" applyFont="1" applyFill="1" applyBorder="1" applyAlignment="1" applyProtection="1">
      <alignment horizontal="center"/>
      <protection hidden="1"/>
    </xf>
    <xf numFmtId="0" fontId="0" fillId="0" borderId="36" xfId="51" applyBorder="1" applyProtection="1">
      <alignment/>
      <protection hidden="1"/>
    </xf>
    <xf numFmtId="0" fontId="57" fillId="24" borderId="37" xfId="51" applyFont="1" applyFill="1" applyBorder="1" applyAlignment="1" applyProtection="1">
      <alignment horizontal="left"/>
      <protection hidden="1"/>
    </xf>
    <xf numFmtId="0" fontId="0" fillId="0" borderId="21" xfId="51" applyBorder="1" applyProtection="1">
      <alignment/>
      <protection hidden="1"/>
    </xf>
    <xf numFmtId="0" fontId="0" fillId="24" borderId="40" xfId="51" applyFill="1" applyBorder="1" applyAlignment="1" applyProtection="1">
      <alignment horizontal="center" vertical="center"/>
      <protection hidden="1"/>
    </xf>
    <xf numFmtId="0" fontId="0" fillId="24" borderId="38" xfId="51" applyFill="1" applyBorder="1" applyAlignment="1" applyProtection="1">
      <alignment horizontal="center" vertical="center"/>
      <protection hidden="1"/>
    </xf>
    <xf numFmtId="0" fontId="0" fillId="16" borderId="0" xfId="51" applyFill="1" applyBorder="1" applyAlignment="1" applyProtection="1">
      <alignment horizontal="right"/>
      <protection hidden="1"/>
    </xf>
    <xf numFmtId="0" fontId="5" fillId="0" borderId="0" xfId="51" applyFont="1" applyAlignment="1" applyProtection="1">
      <alignment textRotation="87"/>
      <protection hidden="1"/>
    </xf>
    <xf numFmtId="0" fontId="53" fillId="24" borderId="21" xfId="5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Alignment="1">
      <alignment/>
    </xf>
    <xf numFmtId="3" fontId="51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164" fontId="6" fillId="24" borderId="0" xfId="48" applyNumberFormat="1" applyFont="1" applyFill="1" applyBorder="1" applyAlignment="1" applyProtection="1">
      <alignment/>
      <protection hidden="1"/>
    </xf>
    <xf numFmtId="1" fontId="6" fillId="24" borderId="0" xfId="48" applyNumberFormat="1" applyFont="1" applyFill="1" applyBorder="1" applyAlignment="1" applyProtection="1">
      <alignment horizontal="center"/>
      <protection hidden="1"/>
    </xf>
    <xf numFmtId="164" fontId="7" fillId="24" borderId="0" xfId="48" applyNumberFormat="1" applyFont="1" applyFill="1" applyBorder="1" applyAlignment="1" applyProtection="1">
      <alignment/>
      <protection hidden="1"/>
    </xf>
    <xf numFmtId="164" fontId="6" fillId="24" borderId="0" xfId="48" applyNumberFormat="1" applyFont="1" applyFill="1" applyAlignment="1" applyProtection="1">
      <alignment/>
      <protection hidden="1"/>
    </xf>
    <xf numFmtId="164" fontId="7" fillId="24" borderId="0" xfId="48" applyNumberFormat="1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 horizontal="center"/>
      <protection hidden="1"/>
    </xf>
    <xf numFmtId="41" fontId="6" fillId="24" borderId="0" xfId="48" applyNumberFormat="1" applyFont="1" applyFill="1" applyAlignment="1" applyProtection="1">
      <alignment/>
      <protection hidden="1"/>
    </xf>
    <xf numFmtId="164" fontId="6" fillId="24" borderId="0" xfId="48" applyNumberFormat="1" applyFont="1" applyFill="1" applyAlignment="1" applyProtection="1">
      <alignment horizontal="center"/>
      <protection hidden="1"/>
    </xf>
    <xf numFmtId="0" fontId="7" fillId="24" borderId="0" xfId="0" applyFont="1" applyFill="1" applyBorder="1" applyAlignment="1" applyProtection="1">
      <alignment horizontal="center" wrapText="1"/>
      <protection hidden="1"/>
    </xf>
    <xf numFmtId="0" fontId="6" fillId="24" borderId="0" xfId="0" applyFont="1" applyFill="1" applyAlignment="1" applyProtection="1">
      <alignment/>
      <protection hidden="1"/>
    </xf>
    <xf numFmtId="0" fontId="6" fillId="24" borderId="0" xfId="0" applyFont="1" applyFill="1" applyBorder="1" applyAlignment="1" applyProtection="1">
      <alignment/>
      <protection hidden="1"/>
    </xf>
    <xf numFmtId="164" fontId="7" fillId="24" borderId="0" xfId="48" applyNumberFormat="1" applyFont="1" applyFill="1" applyBorder="1" applyAlignment="1" applyProtection="1">
      <alignment horizontal="right"/>
      <protection hidden="1"/>
    </xf>
    <xf numFmtId="0" fontId="0" fillId="26" borderId="37" xfId="51" applyFill="1" applyBorder="1" applyProtection="1">
      <alignment/>
      <protection hidden="1"/>
    </xf>
    <xf numFmtId="0" fontId="0" fillId="26" borderId="35" xfId="51" applyFill="1" applyBorder="1" applyProtection="1">
      <alignment/>
      <protection hidden="1"/>
    </xf>
    <xf numFmtId="0" fontId="0" fillId="17" borderId="0" xfId="51" applyFill="1" applyProtection="1">
      <alignment/>
      <protection hidden="1"/>
    </xf>
    <xf numFmtId="0" fontId="0" fillId="26" borderId="21" xfId="51" applyFill="1" applyBorder="1" applyProtection="1">
      <alignment/>
      <protection hidden="1"/>
    </xf>
    <xf numFmtId="0" fontId="0" fillId="26" borderId="20" xfId="51" applyFill="1" applyBorder="1" applyProtection="1">
      <alignment/>
      <protection hidden="1"/>
    </xf>
    <xf numFmtId="0" fontId="0" fillId="26" borderId="0" xfId="51" applyFill="1" applyBorder="1" applyProtection="1">
      <alignment/>
      <protection hidden="1"/>
    </xf>
    <xf numFmtId="0" fontId="11" fillId="26" borderId="21" xfId="51" applyFont="1" applyFill="1" applyBorder="1" applyAlignment="1" applyProtection="1">
      <alignment horizontal="center" vertical="center"/>
      <protection hidden="1"/>
    </xf>
    <xf numFmtId="0" fontId="10" fillId="16" borderId="49" xfId="36" applyFont="1" applyFill="1" applyBorder="1" applyAlignment="1" applyProtection="1">
      <alignment horizontal="left" vertical="center"/>
      <protection hidden="1"/>
    </xf>
    <xf numFmtId="0" fontId="10" fillId="26" borderId="0" xfId="36" applyFont="1" applyFill="1" applyBorder="1" applyAlignment="1" applyProtection="1">
      <alignment/>
      <protection hidden="1"/>
    </xf>
    <xf numFmtId="0" fontId="0" fillId="26" borderId="0" xfId="51" applyFill="1" applyBorder="1" applyAlignment="1" applyProtection="1">
      <alignment horizontal="center"/>
      <protection hidden="1"/>
    </xf>
    <xf numFmtId="0" fontId="11" fillId="26" borderId="0" xfId="51" applyFont="1" applyFill="1" applyBorder="1" applyAlignment="1" applyProtection="1">
      <alignment horizontal="center" vertical="center"/>
      <protection hidden="1"/>
    </xf>
    <xf numFmtId="0" fontId="0" fillId="26" borderId="19" xfId="51" applyFill="1" applyBorder="1" applyProtection="1">
      <alignment/>
      <protection hidden="1"/>
    </xf>
    <xf numFmtId="0" fontId="0" fillId="26" borderId="18" xfId="51" applyFill="1" applyBorder="1" applyProtection="1">
      <alignment/>
      <protection hidden="1"/>
    </xf>
    <xf numFmtId="0" fontId="0" fillId="26" borderId="17" xfId="51" applyFill="1" applyBorder="1" applyProtection="1">
      <alignment/>
      <protection hidden="1"/>
    </xf>
    <xf numFmtId="164" fontId="58" fillId="2" borderId="11" xfId="48" applyNumberFormat="1" applyFont="1" applyFill="1" applyBorder="1" applyAlignment="1" applyProtection="1">
      <alignment/>
      <protection hidden="1"/>
    </xf>
    <xf numFmtId="1" fontId="58" fillId="24" borderId="0" xfId="48" applyNumberFormat="1" applyFont="1" applyFill="1" applyBorder="1" applyAlignment="1" applyProtection="1">
      <alignment horizontal="center"/>
      <protection hidden="1"/>
    </xf>
    <xf numFmtId="168" fontId="2" fillId="25" borderId="11" xfId="51" applyNumberFormat="1" applyFont="1" applyFill="1" applyBorder="1" applyAlignment="1" applyProtection="1" quotePrefix="1">
      <alignment horizontal="left"/>
      <protection hidden="1"/>
    </xf>
    <xf numFmtId="3" fontId="2" fillId="24" borderId="0" xfId="0" applyNumberFormat="1" applyFont="1" applyFill="1" applyAlignment="1">
      <alignment/>
    </xf>
    <xf numFmtId="0" fontId="6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1" fillId="24" borderId="0" xfId="37" applyFont="1" applyFill="1" applyAlignment="1" applyProtection="1">
      <alignment/>
      <protection/>
    </xf>
    <xf numFmtId="0" fontId="2" fillId="24" borderId="0" xfId="0" applyFont="1" applyFill="1" applyAlignment="1">
      <alignment/>
    </xf>
    <xf numFmtId="3" fontId="2" fillId="24" borderId="10" xfId="0" applyNumberFormat="1" applyFont="1" applyFill="1" applyBorder="1" applyAlignment="1">
      <alignment/>
    </xf>
    <xf numFmtId="0" fontId="62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2" fillId="24" borderId="0" xfId="0" applyNumberFormat="1" applyFont="1" applyFill="1" applyAlignment="1">
      <alignment horizontal="right"/>
    </xf>
    <xf numFmtId="0" fontId="18" fillId="24" borderId="0" xfId="0" applyFont="1" applyFill="1" applyAlignment="1">
      <alignment horizontal="center"/>
    </xf>
    <xf numFmtId="4" fontId="2" fillId="24" borderId="0" xfId="0" applyNumberFormat="1" applyFont="1" applyFill="1" applyAlignment="1">
      <alignment/>
    </xf>
    <xf numFmtId="169" fontId="2" fillId="24" borderId="0" xfId="0" applyNumberFormat="1" applyFont="1" applyFill="1" applyAlignment="1">
      <alignment/>
    </xf>
    <xf numFmtId="2" fontId="58" fillId="24" borderId="11" xfId="48" applyNumberFormat="1" applyFont="1" applyFill="1" applyBorder="1" applyAlignment="1" applyProtection="1">
      <alignment horizontal="center"/>
      <protection locked="0"/>
    </xf>
    <xf numFmtId="41" fontId="58" fillId="2" borderId="11" xfId="48" applyFont="1" applyFill="1" applyBorder="1" applyAlignment="1" applyProtection="1">
      <alignment/>
      <protection hidden="1"/>
    </xf>
    <xf numFmtId="164" fontId="58" fillId="11" borderId="50" xfId="48" applyNumberFormat="1" applyFont="1" applyFill="1" applyBorder="1" applyAlignment="1" applyProtection="1">
      <alignment horizontal="center" vertical="center" wrapText="1"/>
      <protection hidden="1"/>
    </xf>
    <xf numFmtId="0" fontId="58" fillId="11" borderId="50" xfId="0" applyFont="1" applyFill="1" applyBorder="1" applyAlignment="1" applyProtection="1">
      <alignment horizontal="center" vertical="center" wrapText="1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164" fontId="58" fillId="24" borderId="0" xfId="48" applyNumberFormat="1" applyFont="1" applyFill="1" applyBorder="1" applyAlignment="1" applyProtection="1">
      <alignment horizontal="left" wrapText="1"/>
      <protection hidden="1"/>
    </xf>
    <xf numFmtId="10" fontId="58" fillId="24" borderId="11" xfId="54" applyNumberFormat="1" applyFont="1" applyFill="1" applyBorder="1" applyAlignment="1" applyProtection="1">
      <alignment horizontal="center"/>
      <protection locked="0"/>
    </xf>
    <xf numFmtId="10" fontId="58" fillId="24" borderId="51" xfId="54" applyNumberFormat="1" applyFont="1" applyFill="1" applyBorder="1" applyAlignment="1" applyProtection="1">
      <alignment horizontal="center"/>
      <protection locked="0"/>
    </xf>
    <xf numFmtId="0" fontId="0" fillId="24" borderId="36" xfId="51" applyFill="1" applyBorder="1" applyAlignment="1" applyProtection="1">
      <alignment/>
      <protection hidden="1"/>
    </xf>
    <xf numFmtId="0" fontId="0" fillId="24" borderId="52" xfId="51" applyFill="1" applyBorder="1" applyAlignment="1" applyProtection="1">
      <alignment/>
      <protection hidden="1"/>
    </xf>
    <xf numFmtId="0" fontId="0" fillId="24" borderId="53" xfId="51" applyFill="1" applyBorder="1" applyAlignment="1" applyProtection="1">
      <alignment/>
      <protection hidden="1"/>
    </xf>
    <xf numFmtId="0" fontId="0" fillId="24" borderId="48" xfId="51" applyFill="1" applyBorder="1" applyAlignment="1" applyProtection="1">
      <alignment/>
      <protection hidden="1"/>
    </xf>
    <xf numFmtId="0" fontId="0" fillId="24" borderId="0" xfId="51" applyFill="1" applyBorder="1" applyAlignment="1" applyProtection="1">
      <alignment/>
      <protection hidden="1"/>
    </xf>
    <xf numFmtId="0" fontId="0" fillId="24" borderId="0" xfId="51" applyFill="1" applyBorder="1" applyProtection="1">
      <alignment/>
      <protection hidden="1"/>
    </xf>
    <xf numFmtId="0" fontId="2" fillId="24" borderId="0" xfId="51" applyFont="1" applyFill="1" applyBorder="1" applyAlignment="1" applyProtection="1">
      <alignment horizontal="center"/>
      <protection hidden="1"/>
    </xf>
    <xf numFmtId="0" fontId="2" fillId="24" borderId="20" xfId="51" applyFont="1" applyFill="1" applyBorder="1" applyAlignment="1" applyProtection="1">
      <alignment horizontal="center"/>
      <protection hidden="1"/>
    </xf>
    <xf numFmtId="0" fontId="0" fillId="24" borderId="21" xfId="51" applyFill="1" applyBorder="1" applyProtection="1">
      <alignment/>
      <protection hidden="1"/>
    </xf>
    <xf numFmtId="0" fontId="0" fillId="24" borderId="20" xfId="51" applyFill="1" applyBorder="1" applyProtection="1">
      <alignment/>
      <protection hidden="1"/>
    </xf>
    <xf numFmtId="0" fontId="0" fillId="24" borderId="19" xfId="51" applyFill="1" applyBorder="1" applyProtection="1">
      <alignment/>
      <protection hidden="1"/>
    </xf>
    <xf numFmtId="0" fontId="0" fillId="24" borderId="18" xfId="51" applyFill="1" applyBorder="1" applyProtection="1">
      <alignment/>
      <protection hidden="1"/>
    </xf>
    <xf numFmtId="0" fontId="0" fillId="24" borderId="17" xfId="51" applyFill="1" applyBorder="1" applyProtection="1">
      <alignment/>
      <protection hidden="1"/>
    </xf>
    <xf numFmtId="171" fontId="58" fillId="2" borderId="51" xfId="48" applyNumberFormat="1" applyFont="1" applyFill="1" applyBorder="1" applyAlignment="1" applyProtection="1">
      <alignment horizontal="center"/>
      <protection hidden="1"/>
    </xf>
    <xf numFmtId="2" fontId="58" fillId="2" borderId="11" xfId="48" applyNumberFormat="1" applyFont="1" applyFill="1" applyBorder="1" applyAlignment="1" applyProtection="1">
      <alignment horizontal="center"/>
      <protection hidden="1"/>
    </xf>
    <xf numFmtId="2" fontId="58" fillId="2" borderId="51" xfId="48" applyNumberFormat="1" applyFont="1" applyFill="1" applyBorder="1" applyAlignment="1" applyProtection="1">
      <alignment horizontal="center"/>
      <protection hidden="1"/>
    </xf>
    <xf numFmtId="1" fontId="58" fillId="24" borderId="11" xfId="54" applyNumberFormat="1" applyFont="1" applyFill="1" applyBorder="1" applyAlignment="1" applyProtection="1">
      <alignment horizontal="center"/>
      <protection locked="0"/>
    </xf>
    <xf numFmtId="1" fontId="58" fillId="2" borderId="11" xfId="54" applyNumberFormat="1" applyFont="1" applyFill="1" applyBorder="1" applyAlignment="1" applyProtection="1">
      <alignment horizontal="center"/>
      <protection hidden="1"/>
    </xf>
    <xf numFmtId="1" fontId="58" fillId="24" borderId="51" xfId="54" applyNumberFormat="1" applyFont="1" applyFill="1" applyBorder="1" applyAlignment="1" applyProtection="1">
      <alignment horizontal="center"/>
      <protection locked="0"/>
    </xf>
    <xf numFmtId="171" fontId="58" fillId="2" borderId="11" xfId="48" applyNumberFormat="1" applyFont="1" applyFill="1" applyBorder="1" applyAlignment="1" applyProtection="1">
      <alignment horizontal="center"/>
      <protection hidden="1"/>
    </xf>
    <xf numFmtId="2" fontId="58" fillId="2" borderId="11" xfId="48" applyNumberFormat="1" applyFont="1" applyFill="1" applyBorder="1" applyAlignment="1" applyProtection="1">
      <alignment/>
      <protection hidden="1"/>
    </xf>
    <xf numFmtId="171" fontId="58" fillId="24" borderId="11" xfId="48" applyNumberFormat="1" applyFont="1" applyFill="1" applyBorder="1" applyAlignment="1" applyProtection="1">
      <alignment horizontal="center"/>
      <protection locked="0"/>
    </xf>
    <xf numFmtId="171" fontId="59" fillId="27" borderId="54" xfId="48" applyNumberFormat="1" applyFont="1" applyFill="1" applyBorder="1" applyAlignment="1" applyProtection="1">
      <alignment horizontal="center"/>
      <protection hidden="1"/>
    </xf>
    <xf numFmtId="1" fontId="58" fillId="2" borderId="11" xfId="48" applyNumberFormat="1" applyFont="1" applyFill="1" applyBorder="1" applyAlignment="1" applyProtection="1">
      <alignment horizontal="center"/>
      <protection hidden="1"/>
    </xf>
    <xf numFmtId="1" fontId="58" fillId="2" borderId="51" xfId="48" applyNumberFormat="1" applyFont="1" applyFill="1" applyBorder="1" applyAlignment="1" applyProtection="1">
      <alignment horizontal="center"/>
      <protection hidden="1"/>
    </xf>
    <xf numFmtId="2" fontId="58" fillId="2" borderId="51" xfId="48" applyNumberFormat="1" applyFont="1" applyFill="1" applyBorder="1" applyAlignment="1" applyProtection="1">
      <alignment/>
      <protection hidden="1"/>
    </xf>
    <xf numFmtId="164" fontId="58" fillId="24" borderId="53" xfId="48" applyNumberFormat="1" applyFont="1" applyFill="1" applyBorder="1" applyAlignment="1" applyProtection="1">
      <alignment/>
      <protection hidden="1"/>
    </xf>
    <xf numFmtId="164" fontId="58" fillId="24" borderId="48" xfId="48" applyNumberFormat="1" applyFont="1" applyFill="1" applyBorder="1" applyAlignment="1" applyProtection="1">
      <alignment/>
      <protection hidden="1"/>
    </xf>
    <xf numFmtId="173" fontId="59" fillId="27" borderId="55" xfId="48" applyNumberFormat="1" applyFont="1" applyFill="1" applyBorder="1" applyAlignment="1" applyProtection="1">
      <alignment horizontal="center"/>
      <protection hidden="1"/>
    </xf>
    <xf numFmtId="173" fontId="59" fillId="27" borderId="56" xfId="48" applyNumberFormat="1" applyFont="1" applyFill="1" applyBorder="1" applyAlignment="1" applyProtection="1">
      <alignment horizontal="center"/>
      <protection hidden="1"/>
    </xf>
    <xf numFmtId="173" fontId="59" fillId="27" borderId="57" xfId="48" applyNumberFormat="1" applyFont="1" applyFill="1" applyBorder="1" applyAlignment="1" applyProtection="1">
      <alignment horizontal="center"/>
      <protection hidden="1"/>
    </xf>
    <xf numFmtId="0" fontId="6" fillId="26" borderId="52" xfId="51" applyFont="1" applyFill="1" applyBorder="1" applyProtection="1">
      <alignment/>
      <protection hidden="1"/>
    </xf>
    <xf numFmtId="0" fontId="6" fillId="26" borderId="53" xfId="51" applyFont="1" applyFill="1" applyBorder="1" applyProtection="1">
      <alignment/>
      <protection hidden="1"/>
    </xf>
    <xf numFmtId="0" fontId="6" fillId="26" borderId="48" xfId="51" applyFont="1" applyFill="1" applyBorder="1" applyProtection="1">
      <alignment/>
      <protection hidden="1"/>
    </xf>
    <xf numFmtId="0" fontId="5" fillId="0" borderId="0" xfId="51" applyFont="1">
      <alignment/>
      <protection/>
    </xf>
    <xf numFmtId="0" fontId="6" fillId="26" borderId="37" xfId="51" applyFont="1" applyFill="1" applyBorder="1" applyProtection="1">
      <alignment/>
      <protection hidden="1"/>
    </xf>
    <xf numFmtId="0" fontId="6" fillId="26" borderId="36" xfId="51" applyFont="1" applyFill="1" applyBorder="1" applyProtection="1">
      <alignment/>
      <protection hidden="1"/>
    </xf>
    <xf numFmtId="0" fontId="6" fillId="26" borderId="35" xfId="51" applyFont="1" applyFill="1" applyBorder="1" applyProtection="1">
      <alignment/>
      <protection hidden="1"/>
    </xf>
    <xf numFmtId="0" fontId="6" fillId="26" borderId="21" xfId="51" applyFont="1" applyFill="1" applyBorder="1" applyProtection="1">
      <alignment/>
      <protection hidden="1"/>
    </xf>
    <xf numFmtId="0" fontId="6" fillId="26" borderId="0" xfId="51" applyFont="1" applyFill="1" applyBorder="1" applyProtection="1">
      <alignment/>
      <protection hidden="1"/>
    </xf>
    <xf numFmtId="0" fontId="6" fillId="26" borderId="20" xfId="51" applyFont="1" applyFill="1" applyBorder="1" applyProtection="1">
      <alignment/>
      <protection hidden="1"/>
    </xf>
    <xf numFmtId="0" fontId="6" fillId="26" borderId="19" xfId="51" applyFont="1" applyFill="1" applyBorder="1" applyProtection="1">
      <alignment/>
      <protection hidden="1"/>
    </xf>
    <xf numFmtId="0" fontId="6" fillId="26" borderId="18" xfId="51" applyFont="1" applyFill="1" applyBorder="1" applyProtection="1">
      <alignment/>
      <protection hidden="1"/>
    </xf>
    <xf numFmtId="0" fontId="6" fillId="26" borderId="17" xfId="51" applyFont="1" applyFill="1" applyBorder="1" applyProtection="1">
      <alignment/>
      <protection hidden="1"/>
    </xf>
    <xf numFmtId="0" fontId="6" fillId="0" borderId="0" xfId="51" applyFont="1" applyProtection="1">
      <alignment/>
      <protection hidden="1"/>
    </xf>
    <xf numFmtId="0" fontId="7" fillId="26" borderId="21" xfId="51" applyFont="1" applyFill="1" applyBorder="1" applyProtection="1">
      <alignment/>
      <protection hidden="1"/>
    </xf>
    <xf numFmtId="0" fontId="7" fillId="26" borderId="52" xfId="51" applyFont="1" applyFill="1" applyBorder="1" applyProtection="1">
      <alignment/>
      <protection hidden="1"/>
    </xf>
    <xf numFmtId="171" fontId="58" fillId="24" borderId="51" xfId="48" applyNumberFormat="1" applyFont="1" applyFill="1" applyBorder="1" applyAlignment="1" applyProtection="1">
      <alignment horizontal="center"/>
      <protection locked="0"/>
    </xf>
    <xf numFmtId="1" fontId="58" fillId="2" borderId="51" xfId="54" applyNumberFormat="1" applyFont="1" applyFill="1" applyBorder="1" applyAlignment="1" applyProtection="1">
      <alignment horizontal="center"/>
      <protection hidden="1"/>
    </xf>
    <xf numFmtId="165" fontId="59" fillId="24" borderId="0" xfId="48" applyNumberFormat="1" applyFont="1" applyFill="1" applyBorder="1" applyAlignment="1" applyProtection="1">
      <alignment horizontal="center"/>
      <protection hidden="1"/>
    </xf>
    <xf numFmtId="0" fontId="24" fillId="24" borderId="0" xfId="0" applyFont="1" applyFill="1" applyBorder="1" applyAlignment="1">
      <alignment horizontal="right"/>
    </xf>
    <xf numFmtId="2" fontId="63" fillId="24" borderId="0" xfId="48" applyNumberFormat="1" applyFont="1" applyFill="1" applyBorder="1" applyAlignment="1" applyProtection="1">
      <alignment horizontal="right"/>
      <protection hidden="1"/>
    </xf>
    <xf numFmtId="165" fontId="59" fillId="24" borderId="54" xfId="48" applyNumberFormat="1" applyFont="1" applyFill="1" applyBorder="1" applyAlignment="1" applyProtection="1">
      <alignment horizontal="center"/>
      <protection locked="0"/>
    </xf>
    <xf numFmtId="164" fontId="7" fillId="2" borderId="58" xfId="48" applyNumberFormat="1" applyFont="1" applyFill="1" applyBorder="1" applyAlignment="1" applyProtection="1">
      <alignment horizontal="center" textRotation="90"/>
      <protection hidden="1"/>
    </xf>
    <xf numFmtId="0" fontId="0" fillId="0" borderId="53" xfId="0" applyBorder="1" applyAlignment="1" applyProtection="1">
      <alignment horizontal="left"/>
      <protection hidden="1"/>
    </xf>
    <xf numFmtId="0" fontId="0" fillId="0" borderId="48" xfId="0" applyBorder="1" applyAlignment="1" applyProtection="1">
      <alignment horizontal="left"/>
      <protection hidden="1"/>
    </xf>
    <xf numFmtId="164" fontId="7" fillId="24" borderId="52" xfId="48" applyNumberFormat="1" applyFont="1" applyFill="1" applyBorder="1" applyAlignment="1" applyProtection="1">
      <alignment horizontal="left"/>
      <protection hidden="1"/>
    </xf>
    <xf numFmtId="0" fontId="0" fillId="0" borderId="53" xfId="0" applyBorder="1" applyAlignment="1">
      <alignment horizontal="right"/>
    </xf>
    <xf numFmtId="164" fontId="8" fillId="26" borderId="52" xfId="48" applyNumberFormat="1" applyFont="1" applyFill="1" applyBorder="1" applyAlignment="1" applyProtection="1">
      <alignment horizontal="center"/>
      <protection hidden="1"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164" fontId="58" fillId="11" borderId="59" xfId="48" applyNumberFormat="1" applyFont="1" applyFill="1" applyBorder="1" applyAlignment="1" applyProtection="1">
      <alignment horizontal="center" vertical="center" wrapText="1"/>
      <protection hidden="1"/>
    </xf>
    <xf numFmtId="164" fontId="58" fillId="11" borderId="12" xfId="48" applyNumberFormat="1" applyFont="1" applyFill="1" applyBorder="1" applyAlignment="1" applyProtection="1">
      <alignment horizontal="center" vertical="center" wrapText="1"/>
      <protection hidden="1"/>
    </xf>
    <xf numFmtId="164" fontId="58" fillId="11" borderId="50" xfId="48" applyNumberFormat="1" applyFont="1" applyFill="1" applyBorder="1" applyAlignment="1" applyProtection="1">
      <alignment horizontal="center" vertical="center"/>
      <protection hidden="1"/>
    </xf>
    <xf numFmtId="164" fontId="58" fillId="11" borderId="50" xfId="0" applyNumberFormat="1" applyFont="1" applyFill="1" applyBorder="1" applyAlignment="1" applyProtection="1">
      <alignment horizontal="center" vertical="center"/>
      <protection hidden="1"/>
    </xf>
    <xf numFmtId="164" fontId="58" fillId="11" borderId="12" xfId="0" applyNumberFormat="1" applyFont="1" applyFill="1" applyBorder="1" applyAlignment="1" applyProtection="1">
      <alignment horizontal="center" vertical="center"/>
      <protection hidden="1"/>
    </xf>
    <xf numFmtId="0" fontId="58" fillId="11" borderId="50" xfId="0" applyFont="1" applyFill="1" applyBorder="1" applyAlignment="1" applyProtection="1">
      <alignment vertical="center" wrapText="1"/>
      <protection hidden="1"/>
    </xf>
    <xf numFmtId="0" fontId="58" fillId="11" borderId="12" xfId="0" applyFont="1" applyFill="1" applyBorder="1" applyAlignment="1" applyProtection="1">
      <alignment vertical="center" wrapText="1"/>
      <protection hidden="1"/>
    </xf>
    <xf numFmtId="9" fontId="59" fillId="2" borderId="52" xfId="54" applyFont="1" applyFill="1" applyBorder="1" applyAlignment="1" applyProtection="1">
      <alignment horizontal="right"/>
      <protection hidden="1"/>
    </xf>
    <xf numFmtId="49" fontId="7" fillId="2" borderId="60" xfId="48" applyNumberFormat="1" applyFont="1" applyFill="1" applyBorder="1" applyAlignment="1" applyProtection="1">
      <alignment horizontal="center" textRotation="90"/>
      <protection hidden="1"/>
    </xf>
    <xf numFmtId="49" fontId="7" fillId="2" borderId="61" xfId="48" applyNumberFormat="1" applyFont="1" applyFill="1" applyBorder="1" applyAlignment="1" applyProtection="1">
      <alignment horizontal="center" textRotation="90"/>
      <protection hidden="1"/>
    </xf>
    <xf numFmtId="164" fontId="59" fillId="11" borderId="50" xfId="48" applyNumberFormat="1" applyFont="1" applyFill="1" applyBorder="1" applyAlignment="1" applyProtection="1">
      <alignment horizontal="center" vertical="center" wrapText="1"/>
      <protection hidden="1"/>
    </xf>
    <xf numFmtId="0" fontId="58" fillId="11" borderId="50" xfId="0" applyFont="1" applyFill="1" applyBorder="1" applyAlignment="1" applyProtection="1">
      <alignment horizontal="center" vertical="center" wrapText="1"/>
      <protection hidden="1"/>
    </xf>
    <xf numFmtId="0" fontId="58" fillId="11" borderId="12" xfId="0" applyFont="1" applyFill="1" applyBorder="1" applyAlignment="1" applyProtection="1">
      <alignment horizontal="center" vertical="center" wrapText="1"/>
      <protection hidden="1"/>
    </xf>
    <xf numFmtId="164" fontId="58" fillId="11" borderId="50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1" applyAlignment="1" applyProtection="1">
      <alignment/>
      <protection hidden="1"/>
    </xf>
    <xf numFmtId="0" fontId="13" fillId="17" borderId="62" xfId="51" applyFont="1" applyFill="1" applyBorder="1" applyAlignment="1" applyProtection="1">
      <alignment horizontal="center" vertical="center"/>
      <protection hidden="1"/>
    </xf>
    <xf numFmtId="0" fontId="13" fillId="17" borderId="63" xfId="51" applyFont="1" applyFill="1" applyBorder="1" applyAlignment="1" applyProtection="1">
      <alignment horizontal="center" vertical="center"/>
      <protection hidden="1"/>
    </xf>
    <xf numFmtId="0" fontId="13" fillId="17" borderId="64" xfId="51" applyFont="1" applyFill="1" applyBorder="1" applyAlignment="1" applyProtection="1">
      <alignment horizontal="center" vertical="center"/>
      <protection hidden="1"/>
    </xf>
    <xf numFmtId="0" fontId="13" fillId="17" borderId="65" xfId="51" applyFont="1" applyFill="1" applyBorder="1" applyAlignment="1" applyProtection="1">
      <alignment horizontal="center" vertical="center"/>
      <protection hidden="1"/>
    </xf>
    <xf numFmtId="0" fontId="13" fillId="17" borderId="66" xfId="51" applyFont="1" applyFill="1" applyBorder="1" applyAlignment="1" applyProtection="1">
      <alignment horizontal="center" vertical="center"/>
      <protection hidden="1"/>
    </xf>
    <xf numFmtId="0" fontId="13" fillId="17" borderId="67" xfId="51" applyFont="1" applyFill="1" applyBorder="1" applyAlignment="1" applyProtection="1">
      <alignment horizontal="center" vertical="center"/>
      <protection hidden="1"/>
    </xf>
    <xf numFmtId="0" fontId="0" fillId="26" borderId="36" xfId="51" applyFill="1" applyBorder="1" applyAlignment="1" applyProtection="1">
      <alignment horizontal="center"/>
      <protection hidden="1"/>
    </xf>
    <xf numFmtId="0" fontId="0" fillId="26" borderId="18" xfId="51" applyFill="1" applyBorder="1" applyAlignment="1" applyProtection="1">
      <alignment horizontal="center"/>
      <protection hidden="1"/>
    </xf>
    <xf numFmtId="0" fontId="12" fillId="26" borderId="0" xfId="51" applyFont="1" applyFill="1" applyBorder="1" applyAlignment="1" applyProtection="1">
      <alignment horizontal="center" vertical="center"/>
      <protection hidden="1"/>
    </xf>
    <xf numFmtId="2" fontId="63" fillId="2" borderId="52" xfId="48" applyNumberFormat="1" applyFont="1" applyFill="1" applyBorder="1" applyAlignment="1" applyProtection="1">
      <alignment horizontal="right"/>
      <protection hidden="1"/>
    </xf>
    <xf numFmtId="0" fontId="24" fillId="2" borderId="53" xfId="0" applyFont="1" applyFill="1" applyBorder="1" applyAlignment="1">
      <alignment horizontal="right"/>
    </xf>
    <xf numFmtId="0" fontId="24" fillId="2" borderId="48" xfId="0" applyFont="1" applyFill="1" applyBorder="1" applyAlignment="1">
      <alignment horizontal="right"/>
    </xf>
    <xf numFmtId="164" fontId="59" fillId="2" borderId="52" xfId="48" applyNumberFormat="1" applyFont="1" applyFill="1" applyBorder="1" applyAlignment="1" applyProtection="1">
      <alignment horizontal="right"/>
      <protection hidden="1"/>
    </xf>
    <xf numFmtId="0" fontId="0" fillId="0" borderId="48" xfId="0" applyBorder="1" applyAlignment="1">
      <alignment horizontal="right"/>
    </xf>
    <xf numFmtId="164" fontId="59" fillId="11" borderId="68" xfId="48" applyNumberFormat="1" applyFont="1" applyFill="1" applyBorder="1" applyAlignment="1" applyProtection="1">
      <alignment/>
      <protection hidden="1"/>
    </xf>
    <xf numFmtId="164" fontId="59" fillId="11" borderId="69" xfId="48" applyNumberFormat="1" applyFont="1" applyFill="1" applyBorder="1" applyAlignment="1" applyProtection="1">
      <alignment/>
      <protection hidden="1"/>
    </xf>
    <xf numFmtId="0" fontId="20" fillId="26" borderId="52" xfId="51" applyFont="1" applyFill="1" applyBorder="1" applyAlignment="1" applyProtection="1">
      <alignment horizontal="center" vertical="center" wrapText="1"/>
      <protection hidden="1"/>
    </xf>
    <xf numFmtId="0" fontId="0" fillId="0" borderId="53" xfId="51" applyBorder="1" applyAlignment="1">
      <alignment wrapText="1"/>
      <protection/>
    </xf>
    <xf numFmtId="0" fontId="0" fillId="0" borderId="48" xfId="51" applyBorder="1" applyAlignment="1">
      <alignment wrapText="1"/>
      <protection/>
    </xf>
    <xf numFmtId="0" fontId="2" fillId="26" borderId="70" xfId="51" applyFont="1" applyFill="1" applyBorder="1" applyAlignment="1" applyProtection="1">
      <alignment horizontal="left"/>
      <protection hidden="1"/>
    </xf>
    <xf numFmtId="0" fontId="2" fillId="26" borderId="11" xfId="51" applyFont="1" applyFill="1" applyBorder="1" applyAlignment="1" applyProtection="1">
      <alignment horizontal="left"/>
      <protection hidden="1"/>
    </xf>
    <xf numFmtId="0" fontId="2" fillId="26" borderId="71" xfId="51" applyFont="1" applyFill="1" applyBorder="1" applyAlignment="1" applyProtection="1">
      <alignment horizontal="left"/>
      <protection hidden="1"/>
    </xf>
    <xf numFmtId="0" fontId="2" fillId="26" borderId="14" xfId="51" applyFont="1" applyFill="1" applyBorder="1" applyAlignment="1" applyProtection="1">
      <alignment horizontal="left"/>
      <protection hidden="1"/>
    </xf>
    <xf numFmtId="0" fontId="2" fillId="25" borderId="11" xfId="51" applyFont="1" applyFill="1" applyBorder="1" applyAlignment="1" applyProtection="1">
      <alignment horizontal="left"/>
      <protection hidden="1"/>
    </xf>
    <xf numFmtId="0" fontId="0" fillId="25" borderId="11" xfId="51" applyFill="1" applyBorder="1" applyAlignment="1" applyProtection="1">
      <alignment horizontal="left"/>
      <protection hidden="1"/>
    </xf>
    <xf numFmtId="0" fontId="0" fillId="25" borderId="15" xfId="51" applyFill="1" applyBorder="1" applyAlignment="1" applyProtection="1">
      <alignment horizontal="left"/>
      <protection hidden="1"/>
    </xf>
    <xf numFmtId="0" fontId="2" fillId="26" borderId="68" xfId="51" applyFont="1" applyFill="1" applyBorder="1" applyAlignment="1" applyProtection="1">
      <alignment/>
      <protection hidden="1"/>
    </xf>
    <xf numFmtId="0" fontId="2" fillId="26" borderId="72" xfId="51" applyFont="1" applyFill="1" applyBorder="1" applyAlignment="1" applyProtection="1">
      <alignment/>
      <protection hidden="1"/>
    </xf>
    <xf numFmtId="0" fontId="2" fillId="26" borderId="69" xfId="51" applyFont="1" applyFill="1" applyBorder="1" applyAlignment="1" applyProtection="1">
      <alignment/>
      <protection hidden="1"/>
    </xf>
    <xf numFmtId="0" fontId="2" fillId="26" borderId="73" xfId="51" applyFont="1" applyFill="1" applyBorder="1" applyAlignment="1" applyProtection="1">
      <alignment horizontal="left"/>
      <protection hidden="1"/>
    </xf>
    <xf numFmtId="0" fontId="0" fillId="0" borderId="72" xfId="51" applyBorder="1" applyAlignment="1" applyProtection="1">
      <alignment horizontal="left"/>
      <protection hidden="1"/>
    </xf>
    <xf numFmtId="0" fontId="0" fillId="0" borderId="69" xfId="51" applyBorder="1" applyAlignment="1" applyProtection="1">
      <alignment horizontal="left"/>
      <protection hidden="1"/>
    </xf>
    <xf numFmtId="168" fontId="2" fillId="26" borderId="70" xfId="51" applyNumberFormat="1" applyFont="1" applyFill="1" applyBorder="1" applyAlignment="1" applyProtection="1">
      <alignment horizontal="left"/>
      <protection hidden="1"/>
    </xf>
    <xf numFmtId="168" fontId="2" fillId="26" borderId="11" xfId="51" applyNumberFormat="1" applyFont="1" applyFill="1" applyBorder="1" applyAlignment="1" applyProtection="1">
      <alignment horizontal="left"/>
      <protection hidden="1"/>
    </xf>
    <xf numFmtId="0" fontId="10" fillId="26" borderId="19" xfId="51" applyFont="1" applyFill="1" applyBorder="1" applyAlignment="1" applyProtection="1">
      <alignment horizontal="center" vertical="center" wrapText="1"/>
      <protection hidden="1"/>
    </xf>
    <xf numFmtId="0" fontId="10" fillId="26" borderId="18" xfId="51" applyFont="1" applyFill="1" applyBorder="1" applyAlignment="1" applyProtection="1">
      <alignment horizontal="center" vertical="center" wrapText="1"/>
      <protection hidden="1"/>
    </xf>
    <xf numFmtId="0" fontId="10" fillId="26" borderId="17" xfId="51" applyFont="1" applyFill="1" applyBorder="1" applyAlignment="1" applyProtection="1">
      <alignment horizontal="center" vertical="center" wrapText="1"/>
      <protection hidden="1"/>
    </xf>
    <xf numFmtId="0" fontId="16" fillId="26" borderId="52" xfId="51" applyFont="1" applyFill="1" applyBorder="1" applyAlignment="1" applyProtection="1">
      <alignment horizontal="center" vertical="center"/>
      <protection hidden="1"/>
    </xf>
    <xf numFmtId="0" fontId="15" fillId="26" borderId="53" xfId="51" applyFont="1" applyFill="1" applyBorder="1" applyAlignment="1" applyProtection="1">
      <alignment/>
      <protection hidden="1"/>
    </xf>
    <xf numFmtId="0" fontId="15" fillId="26" borderId="48" xfId="51" applyFont="1" applyFill="1" applyBorder="1" applyAlignment="1" applyProtection="1">
      <alignment/>
      <protection hidden="1"/>
    </xf>
    <xf numFmtId="0" fontId="14" fillId="26" borderId="74" xfId="51" applyFont="1" applyFill="1" applyBorder="1" applyAlignment="1" applyProtection="1">
      <alignment horizontal="left" vertical="center"/>
      <protection hidden="1"/>
    </xf>
    <xf numFmtId="0" fontId="0" fillId="0" borderId="33" xfId="51" applyBorder="1" applyAlignment="1" applyProtection="1">
      <alignment vertical="center"/>
      <protection hidden="1"/>
    </xf>
    <xf numFmtId="0" fontId="0" fillId="0" borderId="75" xfId="51" applyBorder="1" applyAlignment="1" applyProtection="1">
      <alignment vertical="center"/>
      <protection hidden="1"/>
    </xf>
    <xf numFmtId="0" fontId="10" fillId="26" borderId="52" xfId="51" applyFont="1" applyFill="1" applyBorder="1" applyAlignment="1" applyProtection="1">
      <alignment horizontal="center" vertical="center" wrapText="1"/>
      <protection hidden="1"/>
    </xf>
    <xf numFmtId="0" fontId="10" fillId="26" borderId="53" xfId="51" applyFont="1" applyFill="1" applyBorder="1" applyAlignment="1" applyProtection="1">
      <alignment horizontal="center" vertical="center" wrapText="1"/>
      <protection hidden="1"/>
    </xf>
    <xf numFmtId="0" fontId="10" fillId="26" borderId="48" xfId="51" applyFont="1" applyFill="1" applyBorder="1" applyAlignment="1" applyProtection="1">
      <alignment horizontal="center" vertical="center" wrapText="1"/>
      <protection hidden="1"/>
    </xf>
    <xf numFmtId="0" fontId="19" fillId="26" borderId="76" xfId="51" applyFont="1" applyFill="1" applyBorder="1" applyAlignment="1" applyProtection="1">
      <alignment horizontal="center" vertical="center" wrapText="1"/>
      <protection hidden="1"/>
    </xf>
    <xf numFmtId="0" fontId="0" fillId="0" borderId="77" xfId="51" applyBorder="1" applyAlignment="1" applyProtection="1">
      <alignment/>
      <protection hidden="1"/>
    </xf>
    <xf numFmtId="0" fontId="0" fillId="0" borderId="78" xfId="51" applyBorder="1" applyAlignment="1" applyProtection="1">
      <alignment/>
      <protection hidden="1"/>
    </xf>
    <xf numFmtId="0" fontId="2" fillId="25" borderId="74" xfId="51" applyFont="1" applyFill="1" applyBorder="1" applyAlignment="1" applyProtection="1">
      <alignment horizontal="left"/>
      <protection hidden="1"/>
    </xf>
    <xf numFmtId="0" fontId="2" fillId="25" borderId="33" xfId="51" applyFont="1" applyFill="1" applyBorder="1" applyAlignment="1" applyProtection="1">
      <alignment horizontal="left"/>
      <protection hidden="1"/>
    </xf>
    <xf numFmtId="0" fontId="2" fillId="25" borderId="75" xfId="51" applyFont="1" applyFill="1" applyBorder="1" applyAlignment="1" applyProtection="1">
      <alignment horizontal="left"/>
      <protection hidden="1"/>
    </xf>
    <xf numFmtId="168" fontId="2" fillId="26" borderId="73" xfId="51" applyNumberFormat="1" applyFont="1" applyFill="1" applyBorder="1" applyAlignment="1" applyProtection="1">
      <alignment horizontal="left"/>
      <protection hidden="1"/>
    </xf>
    <xf numFmtId="0" fontId="2" fillId="26" borderId="79" xfId="51" applyFont="1" applyFill="1" applyBorder="1" applyAlignment="1" applyProtection="1">
      <alignment horizontal="left"/>
      <protection hidden="1"/>
    </xf>
    <xf numFmtId="0" fontId="2" fillId="26" borderId="12" xfId="51" applyFont="1" applyFill="1" applyBorder="1" applyAlignment="1" applyProtection="1">
      <alignment horizontal="left"/>
      <protection hidden="1"/>
    </xf>
    <xf numFmtId="49" fontId="2" fillId="0" borderId="11" xfId="51" applyNumberFormat="1" applyFont="1" applyBorder="1" applyAlignment="1" applyProtection="1">
      <alignment/>
      <protection locked="0"/>
    </xf>
    <xf numFmtId="49" fontId="0" fillId="0" borderId="11" xfId="51" applyNumberFormat="1" applyBorder="1" applyAlignment="1" applyProtection="1">
      <alignment/>
      <protection locked="0"/>
    </xf>
    <xf numFmtId="0" fontId="30" fillId="24" borderId="80" xfId="51" applyFont="1" applyFill="1" applyBorder="1" applyAlignment="1" applyProtection="1">
      <alignment horizontal="center" vertical="center" wrapText="1"/>
      <protection hidden="1"/>
    </xf>
    <xf numFmtId="0" fontId="30" fillId="24" borderId="81" xfId="51" applyFont="1" applyFill="1" applyBorder="1" applyAlignment="1" applyProtection="1">
      <alignment horizontal="center" vertical="center" wrapText="1"/>
      <protection hidden="1"/>
    </xf>
    <xf numFmtId="0" fontId="30" fillId="24" borderId="82" xfId="51" applyFont="1" applyFill="1" applyBorder="1" applyAlignment="1" applyProtection="1">
      <alignment horizontal="center" vertical="center" wrapText="1"/>
      <protection hidden="1"/>
    </xf>
    <xf numFmtId="49" fontId="35" fillId="24" borderId="0" xfId="51" applyNumberFormat="1" applyFont="1" applyFill="1" applyBorder="1" applyAlignment="1" applyProtection="1">
      <alignment horizontal="center"/>
      <protection hidden="1"/>
    </xf>
    <xf numFmtId="4" fontId="26" fillId="24" borderId="83" xfId="51" applyNumberFormat="1" applyFont="1" applyFill="1" applyBorder="1" applyAlignment="1" applyProtection="1">
      <alignment horizontal="center" vertical="center"/>
      <protection hidden="1"/>
    </xf>
    <xf numFmtId="4" fontId="0" fillId="0" borderId="83" xfId="51" applyNumberFormat="1" applyBorder="1" applyAlignment="1" applyProtection="1">
      <alignment/>
      <protection hidden="1"/>
    </xf>
    <xf numFmtId="4" fontId="0" fillId="0" borderId="83" xfId="51" applyNumberFormat="1" applyFont="1" applyBorder="1" applyAlignment="1" applyProtection="1">
      <alignment/>
      <protection hidden="1"/>
    </xf>
    <xf numFmtId="0" fontId="18" fillId="24" borderId="0" xfId="51" applyFont="1" applyFill="1" applyBorder="1" applyAlignment="1" applyProtection="1">
      <alignment horizontal="center" vertical="center"/>
      <protection hidden="1"/>
    </xf>
    <xf numFmtId="0" fontId="18" fillId="0" borderId="0" xfId="51" applyFont="1" applyBorder="1" applyAlignment="1" applyProtection="1">
      <alignment horizontal="center" vertical="center"/>
      <protection hidden="1"/>
    </xf>
    <xf numFmtId="0" fontId="30" fillId="24" borderId="84" xfId="51" applyFont="1" applyFill="1" applyBorder="1" applyAlignment="1" applyProtection="1">
      <alignment horizontal="center" vertical="center" wrapText="1"/>
      <protection hidden="1"/>
    </xf>
    <xf numFmtId="0" fontId="30" fillId="24" borderId="85" xfId="51" applyFont="1" applyFill="1" applyBorder="1" applyAlignment="1" applyProtection="1">
      <alignment horizontal="center" vertical="center" wrapText="1"/>
      <protection hidden="1"/>
    </xf>
    <xf numFmtId="0" fontId="30" fillId="24" borderId="86" xfId="51" applyFont="1" applyFill="1" applyBorder="1" applyAlignment="1" applyProtection="1">
      <alignment horizontal="center" vertical="center" wrapText="1"/>
      <protection hidden="1"/>
    </xf>
    <xf numFmtId="0" fontId="30" fillId="24" borderId="87" xfId="51" applyFont="1" applyFill="1" applyBorder="1" applyAlignment="1" applyProtection="1">
      <alignment horizontal="center" vertical="center" wrapText="1"/>
      <protection hidden="1"/>
    </xf>
    <xf numFmtId="0" fontId="30" fillId="24" borderId="88" xfId="51" applyFont="1" applyFill="1" applyBorder="1" applyAlignment="1" applyProtection="1">
      <alignment horizontal="center" vertical="center" wrapText="1"/>
      <protection hidden="1"/>
    </xf>
    <xf numFmtId="0" fontId="33" fillId="24" borderId="0" xfId="51" applyFont="1" applyFill="1" applyBorder="1" applyAlignment="1" applyProtection="1">
      <alignment horizontal="left" wrapText="1"/>
      <protection hidden="1"/>
    </xf>
    <xf numFmtId="0" fontId="33" fillId="24" borderId="0" xfId="51" applyFont="1" applyFill="1" applyBorder="1" applyAlignment="1" applyProtection="1">
      <alignment horizontal="left"/>
      <protection hidden="1"/>
    </xf>
    <xf numFmtId="0" fontId="42" fillId="25" borderId="0" xfId="51" applyFont="1" applyFill="1" applyAlignment="1" applyProtection="1">
      <alignment horizontal="center" vertical="center"/>
      <protection hidden="1"/>
    </xf>
    <xf numFmtId="0" fontId="31" fillId="24" borderId="0" xfId="51" applyNumberFormat="1" applyFont="1" applyFill="1" applyBorder="1" applyAlignment="1" applyProtection="1">
      <alignment horizontal="center"/>
      <protection hidden="1"/>
    </xf>
    <xf numFmtId="0" fontId="36" fillId="24" borderId="89" xfId="51" applyFont="1" applyFill="1" applyBorder="1" applyAlignment="1" applyProtection="1">
      <alignment horizontal="center" vertical="center"/>
      <protection hidden="1"/>
    </xf>
    <xf numFmtId="4" fontId="26" fillId="24" borderId="83" xfId="51" applyNumberFormat="1" applyFont="1" applyFill="1" applyBorder="1" applyAlignment="1" applyProtection="1">
      <alignment horizontal="left"/>
      <protection hidden="1"/>
    </xf>
    <xf numFmtId="0" fontId="0" fillId="0" borderId="83" xfId="51" applyBorder="1" applyAlignment="1" applyProtection="1">
      <alignment horizontal="left"/>
      <protection hidden="1"/>
    </xf>
    <xf numFmtId="0" fontId="40" fillId="24" borderId="0" xfId="51" applyFont="1" applyFill="1" applyBorder="1" applyAlignment="1" applyProtection="1">
      <alignment horizontal="left"/>
      <protection hidden="1"/>
    </xf>
    <xf numFmtId="3" fontId="26" fillId="24" borderId="0" xfId="51" applyNumberFormat="1" applyFont="1" applyFill="1" applyBorder="1" applyAlignment="1" applyProtection="1">
      <alignment horizontal="center" vertical="center"/>
      <protection hidden="1"/>
    </xf>
    <xf numFmtId="0" fontId="0" fillId="0" borderId="83" xfId="51" applyBorder="1" applyAlignment="1" applyProtection="1">
      <alignment horizontal="center"/>
      <protection hidden="1"/>
    </xf>
    <xf numFmtId="0" fontId="40" fillId="24" borderId="0" xfId="51" applyFont="1" applyFill="1" applyBorder="1" applyAlignment="1" applyProtection="1">
      <alignment/>
      <protection hidden="1"/>
    </xf>
    <xf numFmtId="0" fontId="40" fillId="0" borderId="0" xfId="51" applyFont="1" applyBorder="1" applyAlignment="1" applyProtection="1">
      <alignment/>
      <protection hidden="1"/>
    </xf>
    <xf numFmtId="0" fontId="26" fillId="24" borderId="80" xfId="51" applyFont="1" applyFill="1" applyBorder="1" applyAlignment="1" applyProtection="1">
      <alignment horizontal="center" vertical="center"/>
      <protection hidden="1"/>
    </xf>
    <xf numFmtId="0" fontId="0" fillId="0" borderId="82" xfId="51" applyBorder="1" applyAlignment="1" applyProtection="1">
      <alignment/>
      <protection hidden="1"/>
    </xf>
    <xf numFmtId="0" fontId="42" fillId="25" borderId="0" xfId="51" applyFont="1" applyFill="1" applyBorder="1" applyAlignment="1" applyProtection="1">
      <alignment horizontal="center" vertical="center"/>
      <protection hidden="1"/>
    </xf>
    <xf numFmtId="0" fontId="26" fillId="24" borderId="0" xfId="51" applyNumberFormat="1" applyFont="1" applyFill="1" applyBorder="1" applyAlignment="1" applyProtection="1">
      <alignment horizontal="left"/>
      <protection hidden="1"/>
    </xf>
    <xf numFmtId="0" fontId="30" fillId="24" borderId="89" xfId="51" applyFont="1" applyFill="1" applyBorder="1" applyAlignment="1" applyProtection="1">
      <alignment horizontal="center" vertical="center"/>
      <protection hidden="1"/>
    </xf>
    <xf numFmtId="0" fontId="33" fillId="24" borderId="0" xfId="51" applyFont="1" applyFill="1" applyBorder="1" applyAlignment="1" applyProtection="1">
      <alignment horizontal="center" vertical="center"/>
      <protection hidden="1"/>
    </xf>
    <xf numFmtId="0" fontId="40" fillId="24" borderId="83" xfId="51" applyNumberFormat="1" applyFont="1" applyFill="1" applyBorder="1" applyAlignment="1" applyProtection="1" quotePrefix="1">
      <alignment horizontal="left"/>
      <protection hidden="1"/>
    </xf>
    <xf numFmtId="0" fontId="40" fillId="24" borderId="0" xfId="51" applyNumberFormat="1" applyFont="1" applyFill="1" applyBorder="1" applyAlignment="1" applyProtection="1">
      <alignment horizontal="left"/>
      <protection hidden="1"/>
    </xf>
    <xf numFmtId="0" fontId="0" fillId="0" borderId="0" xfId="51" applyAlignment="1" applyProtection="1">
      <alignment horizontal="left"/>
      <protection hidden="1"/>
    </xf>
    <xf numFmtId="0" fontId="40" fillId="24" borderId="83" xfId="51" applyNumberFormat="1" applyFont="1" applyFill="1" applyBorder="1" applyAlignment="1" applyProtection="1">
      <alignment horizontal="left"/>
      <protection hidden="1"/>
    </xf>
    <xf numFmtId="0" fontId="36" fillId="24" borderId="90" xfId="51" applyFont="1" applyFill="1" applyBorder="1" applyAlignment="1" applyProtection="1" quotePrefix="1">
      <alignment horizontal="center" vertical="center" wrapText="1"/>
      <protection hidden="1"/>
    </xf>
    <xf numFmtId="0" fontId="36" fillId="24" borderId="28" xfId="51" applyFont="1" applyFill="1" applyBorder="1" applyAlignment="1" applyProtection="1">
      <alignment horizontal="center" vertical="center" wrapText="1"/>
      <protection hidden="1"/>
    </xf>
    <xf numFmtId="3" fontId="26" fillId="24" borderId="80" xfId="51" applyNumberFormat="1" applyFont="1" applyFill="1" applyBorder="1" applyAlignment="1" applyProtection="1">
      <alignment horizontal="center" vertical="center"/>
      <protection hidden="1"/>
    </xf>
    <xf numFmtId="0" fontId="30" fillId="24" borderId="90" xfId="51" applyFont="1" applyFill="1" applyBorder="1" applyAlignment="1" applyProtection="1">
      <alignment horizontal="center" vertical="center" wrapText="1"/>
      <protection hidden="1"/>
    </xf>
    <xf numFmtId="0" fontId="30" fillId="24" borderId="29" xfId="51" applyFont="1" applyFill="1" applyBorder="1" applyAlignment="1" applyProtection="1">
      <alignment horizontal="center" vertical="center" wrapText="1"/>
      <protection hidden="1"/>
    </xf>
    <xf numFmtId="0" fontId="25" fillId="24" borderId="60" xfId="51" applyFont="1" applyFill="1" applyBorder="1" applyAlignment="1" applyProtection="1">
      <alignment horizontal="center" vertical="center" textRotation="90"/>
      <protection hidden="1"/>
    </xf>
    <xf numFmtId="0" fontId="25" fillId="24" borderId="61" xfId="51" applyFont="1" applyFill="1" applyBorder="1" applyAlignment="1" applyProtection="1">
      <alignment horizontal="center" vertical="center" textRotation="90"/>
      <protection hidden="1"/>
    </xf>
    <xf numFmtId="0" fontId="25" fillId="24" borderId="58" xfId="51" applyFont="1" applyFill="1" applyBorder="1" applyAlignment="1" applyProtection="1">
      <alignment horizontal="center" vertical="center" textRotation="90"/>
      <protection hidden="1"/>
    </xf>
    <xf numFmtId="0" fontId="30" fillId="24" borderId="30" xfId="51" applyFont="1" applyFill="1" applyBorder="1" applyAlignment="1" applyProtection="1">
      <alignment horizontal="center" vertical="center" wrapText="1"/>
      <protection hidden="1"/>
    </xf>
    <xf numFmtId="0" fontId="30" fillId="24" borderId="91" xfId="51" applyFont="1" applyFill="1" applyBorder="1" applyAlignment="1" applyProtection="1">
      <alignment horizontal="center" vertical="center"/>
      <protection hidden="1"/>
    </xf>
    <xf numFmtId="0" fontId="26" fillId="24" borderId="83" xfId="51" applyNumberFormat="1" applyFont="1" applyFill="1" applyBorder="1" applyAlignment="1" applyProtection="1">
      <alignment horizontal="left"/>
      <protection hidden="1"/>
    </xf>
    <xf numFmtId="0" fontId="38" fillId="24" borderId="0" xfId="51" applyFont="1" applyFill="1" applyAlignment="1" applyProtection="1">
      <alignment horizontal="center" vertical="center"/>
      <protection hidden="1"/>
    </xf>
    <xf numFmtId="0" fontId="24" fillId="24" borderId="21" xfId="51" applyFont="1" applyFill="1" applyBorder="1" applyAlignment="1" applyProtection="1" quotePrefix="1">
      <alignment horizontal="left"/>
      <protection hidden="1"/>
    </xf>
    <xf numFmtId="0" fontId="0" fillId="0" borderId="0" xfId="51" applyBorder="1" applyAlignment="1" applyProtection="1">
      <alignment/>
      <protection hidden="1"/>
    </xf>
    <xf numFmtId="0" fontId="0" fillId="0" borderId="20" xfId="51" applyBorder="1" applyAlignment="1" applyProtection="1">
      <alignment/>
      <protection hidden="1"/>
    </xf>
    <xf numFmtId="0" fontId="2" fillId="24" borderId="0" xfId="51" applyNumberFormat="1" applyFont="1" applyFill="1" applyBorder="1" applyAlignment="1" applyProtection="1">
      <alignment horizontal="left"/>
      <protection hidden="1"/>
    </xf>
    <xf numFmtId="0" fontId="0" fillId="0" borderId="0" xfId="51" applyBorder="1" applyAlignment="1" applyProtection="1">
      <alignment horizontal="center"/>
      <protection hidden="1"/>
    </xf>
    <xf numFmtId="0" fontId="22" fillId="24" borderId="80" xfId="51" applyFont="1" applyFill="1" applyBorder="1" applyAlignment="1" applyProtection="1">
      <alignment horizontal="center" vertical="center" wrapText="1"/>
      <protection hidden="1"/>
    </xf>
    <xf numFmtId="0" fontId="22" fillId="24" borderId="82" xfId="51" applyFont="1" applyFill="1" applyBorder="1" applyAlignment="1" applyProtection="1">
      <alignment horizontal="center" vertical="center" wrapText="1"/>
      <protection hidden="1"/>
    </xf>
    <xf numFmtId="0" fontId="30" fillId="0" borderId="29" xfId="51" applyFont="1" applyBorder="1" applyAlignment="1" applyProtection="1" quotePrefix="1">
      <alignment horizontal="center" vertical="center" wrapText="1"/>
      <protection hidden="1"/>
    </xf>
    <xf numFmtId="0" fontId="30" fillId="0" borderId="29" xfId="51" applyFont="1" applyBorder="1" applyAlignment="1" applyProtection="1">
      <alignment horizontal="center" vertical="center" wrapText="1"/>
      <protection hidden="1"/>
    </xf>
    <xf numFmtId="0" fontId="30" fillId="0" borderId="92" xfId="51" applyFont="1" applyBorder="1" applyAlignment="1" applyProtection="1">
      <alignment horizontal="center" vertical="center" wrapText="1"/>
      <protection hidden="1"/>
    </xf>
    <xf numFmtId="0" fontId="30" fillId="24" borderId="93" xfId="51" applyFont="1" applyFill="1" applyBorder="1" applyAlignment="1" applyProtection="1">
      <alignment horizontal="center" vertical="center" wrapText="1"/>
      <protection hidden="1"/>
    </xf>
    <xf numFmtId="0" fontId="30" fillId="24" borderId="22" xfId="51" applyFont="1" applyFill="1" applyBorder="1" applyAlignment="1" applyProtection="1">
      <alignment horizontal="center" vertical="center"/>
      <protection hidden="1"/>
    </xf>
    <xf numFmtId="0" fontId="30" fillId="24" borderId="0" xfId="51" applyFont="1" applyFill="1" applyBorder="1" applyAlignment="1" applyProtection="1">
      <alignment horizontal="center" vertical="center" wrapText="1"/>
      <protection hidden="1"/>
    </xf>
    <xf numFmtId="49" fontId="47" fillId="24" borderId="21" xfId="51" applyNumberFormat="1" applyFont="1" applyFill="1" applyBorder="1" applyAlignment="1">
      <alignment horizontal="center"/>
      <protection/>
    </xf>
    <xf numFmtId="0" fontId="4" fillId="24" borderId="0" xfId="51" applyFont="1" applyFill="1" applyBorder="1" applyAlignment="1">
      <alignment horizontal="center"/>
      <protection/>
    </xf>
    <xf numFmtId="0" fontId="4" fillId="24" borderId="20" xfId="51" applyFont="1" applyFill="1" applyBorder="1" applyAlignment="1">
      <alignment horizontal="center"/>
      <protection/>
    </xf>
    <xf numFmtId="4" fontId="26" fillId="24" borderId="0" xfId="51" applyNumberFormat="1" applyFont="1" applyFill="1" applyBorder="1" applyAlignment="1" applyProtection="1">
      <alignment horizontal="center" vertical="center"/>
      <protection hidden="1"/>
    </xf>
    <xf numFmtId="4" fontId="0" fillId="24" borderId="0" xfId="51" applyNumberFormat="1" applyFont="1" applyFill="1" applyBorder="1" applyAlignment="1" applyProtection="1">
      <alignment/>
      <protection hidden="1"/>
    </xf>
    <xf numFmtId="49" fontId="49" fillId="24" borderId="21" xfId="51" applyNumberFormat="1" applyFont="1" applyFill="1" applyBorder="1" applyAlignment="1">
      <alignment/>
      <protection/>
    </xf>
    <xf numFmtId="0" fontId="27" fillId="24" borderId="0" xfId="51" applyFont="1" applyFill="1" applyAlignment="1">
      <alignment/>
      <protection/>
    </xf>
    <xf numFmtId="0" fontId="27" fillId="24" borderId="20" xfId="51" applyFont="1" applyFill="1" applyBorder="1" applyAlignment="1">
      <alignment/>
      <protection/>
    </xf>
    <xf numFmtId="49" fontId="33" fillId="24" borderId="21" xfId="51" applyNumberFormat="1" applyFont="1" applyFill="1" applyBorder="1" applyAlignment="1">
      <alignment/>
      <protection/>
    </xf>
    <xf numFmtId="0" fontId="33" fillId="24" borderId="0" xfId="51" applyFont="1" applyFill="1" applyBorder="1" applyAlignment="1">
      <alignment/>
      <protection/>
    </xf>
    <xf numFmtId="0" fontId="33" fillId="24" borderId="20" xfId="51" applyFont="1" applyFill="1" applyBorder="1" applyAlignment="1">
      <alignment/>
      <protection/>
    </xf>
    <xf numFmtId="0" fontId="27" fillId="24" borderId="0" xfId="51" applyNumberFormat="1" applyFont="1" applyFill="1" applyBorder="1" applyAlignment="1" applyProtection="1">
      <alignment horizontal="left"/>
      <protection hidden="1"/>
    </xf>
    <xf numFmtId="0" fontId="32" fillId="24" borderId="0" xfId="51" applyFont="1" applyFill="1" applyBorder="1" applyAlignment="1" applyProtection="1">
      <alignment horizontal="left"/>
      <protection hidden="1"/>
    </xf>
    <xf numFmtId="0" fontId="45" fillId="24" borderId="0" xfId="51" applyFont="1" applyFill="1" applyBorder="1" applyAlignment="1" applyProtection="1">
      <alignment horizontal="center" vertical="center"/>
      <protection hidden="1"/>
    </xf>
    <xf numFmtId="4" fontId="0" fillId="24" borderId="0" xfId="51" applyNumberFormat="1" applyFill="1" applyBorder="1" applyAlignment="1" applyProtection="1">
      <alignment/>
      <protection hidden="1"/>
    </xf>
    <xf numFmtId="49" fontId="27" fillId="24" borderId="21" xfId="51" applyNumberFormat="1" applyFont="1" applyFill="1" applyBorder="1" applyAlignment="1">
      <alignment/>
      <protection/>
    </xf>
    <xf numFmtId="0" fontId="0" fillId="24" borderId="0" xfId="51" applyFill="1" applyBorder="1" applyAlignment="1" applyProtection="1">
      <alignment horizontal="center"/>
      <protection hidden="1"/>
    </xf>
    <xf numFmtId="0" fontId="30" fillId="24" borderId="0" xfId="51" applyFont="1" applyFill="1" applyBorder="1" applyAlignment="1" applyProtection="1">
      <alignment horizontal="center" vertical="center"/>
      <protection hidden="1"/>
    </xf>
    <xf numFmtId="49" fontId="48" fillId="24" borderId="37" xfId="51" applyNumberFormat="1" applyFont="1" applyFill="1" applyBorder="1" applyAlignment="1">
      <alignment horizontal="center"/>
      <protection/>
    </xf>
    <xf numFmtId="0" fontId="4" fillId="24" borderId="36" xfId="51" applyFont="1" applyFill="1" applyBorder="1" applyAlignment="1">
      <alignment horizontal="center"/>
      <protection/>
    </xf>
    <xf numFmtId="0" fontId="4" fillId="24" borderId="35" xfId="51" applyFont="1" applyFill="1" applyBorder="1" applyAlignment="1">
      <alignment horizontal="center"/>
      <protection/>
    </xf>
    <xf numFmtId="49" fontId="50" fillId="24" borderId="21" xfId="51" applyNumberFormat="1" applyFont="1" applyFill="1" applyBorder="1" applyAlignment="1">
      <alignment/>
      <protection/>
    </xf>
    <xf numFmtId="0" fontId="32" fillId="24" borderId="0" xfId="51" applyFont="1" applyFill="1" applyBorder="1" applyAlignment="1">
      <alignment/>
      <protection/>
    </xf>
    <xf numFmtId="0" fontId="32" fillId="24" borderId="20" xfId="51" applyFont="1" applyFill="1" applyBorder="1" applyAlignment="1">
      <alignment/>
      <protection/>
    </xf>
    <xf numFmtId="49" fontId="48" fillId="24" borderId="21" xfId="51" applyNumberFormat="1" applyFont="1" applyFill="1" applyBorder="1" applyAlignment="1">
      <alignment horizontal="center"/>
      <protection/>
    </xf>
    <xf numFmtId="0" fontId="4" fillId="24" borderId="0" xfId="51" applyFont="1" applyFill="1" applyAlignment="1">
      <alignment horizontal="center"/>
      <protection/>
    </xf>
    <xf numFmtId="0" fontId="2" fillId="24" borderId="18" xfId="51" applyFont="1" applyFill="1" applyBorder="1" applyAlignment="1" applyProtection="1">
      <alignment/>
      <protection hidden="1"/>
    </xf>
    <xf numFmtId="0" fontId="0" fillId="24" borderId="18" xfId="51" applyFill="1" applyBorder="1" applyAlignment="1" applyProtection="1">
      <alignment/>
      <protection hidden="1"/>
    </xf>
    <xf numFmtId="0" fontId="5" fillId="0" borderId="0" xfId="51" applyFont="1" applyAlignment="1" applyProtection="1">
      <alignment textRotation="90"/>
      <protection hidden="1"/>
    </xf>
    <xf numFmtId="0" fontId="0" fillId="0" borderId="0" xfId="51" applyAlignment="1" applyProtection="1">
      <alignment textRotation="90"/>
      <protection hidden="1"/>
    </xf>
    <xf numFmtId="0" fontId="5" fillId="24" borderId="94" xfId="51" applyNumberFormat="1" applyFont="1" applyFill="1" applyBorder="1" applyAlignment="1" applyProtection="1">
      <alignment horizontal="center" vertical="center"/>
      <protection hidden="1"/>
    </xf>
    <xf numFmtId="0" fontId="0" fillId="0" borderId="0" xfId="51" applyNumberFormat="1" applyBorder="1" applyAlignment="1" applyProtection="1">
      <alignment horizontal="center"/>
      <protection hidden="1"/>
    </xf>
    <xf numFmtId="0" fontId="0" fillId="0" borderId="0" xfId="51" applyNumberFormat="1" applyAlignment="1" applyProtection="1">
      <alignment horizontal="center"/>
      <protection hidden="1"/>
    </xf>
    <xf numFmtId="0" fontId="0" fillId="0" borderId="95" xfId="51" applyNumberFormat="1" applyBorder="1" applyAlignment="1" applyProtection="1">
      <alignment horizontal="center"/>
      <protection hidden="1"/>
    </xf>
    <xf numFmtId="0" fontId="24" fillId="16" borderId="0" xfId="51" applyFont="1" applyFill="1" applyBorder="1" applyAlignment="1" applyProtection="1">
      <alignment/>
      <protection hidden="1"/>
    </xf>
    <xf numFmtId="0" fontId="0" fillId="0" borderId="68" xfId="51" applyFont="1" applyBorder="1" applyAlignment="1" applyProtection="1">
      <alignment horizontal="left" vertical="center"/>
      <protection hidden="1"/>
    </xf>
    <xf numFmtId="0" fontId="0" fillId="0" borderId="72" xfId="51" applyFont="1" applyBorder="1" applyAlignment="1" applyProtection="1">
      <alignment horizontal="left" vertical="center"/>
      <protection hidden="1"/>
    </xf>
    <xf numFmtId="0" fontId="0" fillId="0" borderId="69" xfId="51" applyFont="1" applyBorder="1" applyAlignment="1" applyProtection="1">
      <alignment horizontal="left" vertical="center"/>
      <protection hidden="1"/>
    </xf>
    <xf numFmtId="0" fontId="5" fillId="24" borderId="68" xfId="51" applyNumberFormat="1" applyFont="1" applyFill="1" applyBorder="1" applyAlignment="1" applyProtection="1">
      <alignment horizontal="left" vertical="center"/>
      <protection hidden="1"/>
    </xf>
    <xf numFmtId="0" fontId="5" fillId="0" borderId="72" xfId="51" applyNumberFormat="1" applyFont="1" applyBorder="1" applyAlignment="1" applyProtection="1">
      <alignment horizontal="left"/>
      <protection hidden="1"/>
    </xf>
    <xf numFmtId="0" fontId="5" fillId="0" borderId="69" xfId="51" applyNumberFormat="1" applyFont="1" applyBorder="1" applyAlignment="1" applyProtection="1">
      <alignment horizontal="left"/>
      <protection hidden="1"/>
    </xf>
    <xf numFmtId="0" fontId="2" fillId="16" borderId="0" xfId="51" applyFont="1" applyFill="1" applyBorder="1" applyAlignment="1" applyProtection="1">
      <alignment horizontal="center"/>
      <protection hidden="1"/>
    </xf>
    <xf numFmtId="0" fontId="2" fillId="16" borderId="20" xfId="51" applyFont="1" applyFill="1" applyBorder="1" applyAlignment="1" applyProtection="1">
      <alignment horizontal="center"/>
      <protection hidden="1"/>
    </xf>
    <xf numFmtId="0" fontId="53" fillId="24" borderId="36" xfId="51" applyFont="1" applyFill="1" applyBorder="1" applyAlignment="1" applyProtection="1">
      <alignment horizontal="center" vertical="center" shrinkToFit="1"/>
      <protection hidden="1"/>
    </xf>
    <xf numFmtId="0" fontId="0" fillId="0" borderId="18" xfId="51" applyBorder="1" applyAlignment="1" applyProtection="1">
      <alignment/>
      <protection hidden="1"/>
    </xf>
    <xf numFmtId="0" fontId="56" fillId="0" borderId="36" xfId="51" applyFont="1" applyBorder="1" applyAlignment="1" applyProtection="1">
      <alignment/>
      <protection hidden="1"/>
    </xf>
    <xf numFmtId="0" fontId="0" fillId="0" borderId="36" xfId="51" applyBorder="1" applyAlignment="1" applyProtection="1">
      <alignment/>
      <protection hidden="1"/>
    </xf>
    <xf numFmtId="0" fontId="0" fillId="0" borderId="35" xfId="51" applyBorder="1" applyAlignment="1" applyProtection="1">
      <alignment/>
      <protection hidden="1"/>
    </xf>
    <xf numFmtId="0" fontId="0" fillId="0" borderId="17" xfId="51" applyBorder="1" applyAlignment="1" applyProtection="1">
      <alignment/>
      <protection hidden="1"/>
    </xf>
    <xf numFmtId="0" fontId="0" fillId="24" borderId="0" xfId="51" applyFill="1" applyBorder="1" applyAlignment="1" applyProtection="1">
      <alignment/>
      <protection hidden="1"/>
    </xf>
    <xf numFmtId="0" fontId="44" fillId="16" borderId="0" xfId="51" applyFont="1" applyFill="1" applyBorder="1" applyAlignment="1" applyProtection="1">
      <alignment horizontal="left"/>
      <protection hidden="1"/>
    </xf>
    <xf numFmtId="0" fontId="44" fillId="0" borderId="0" xfId="51" applyFont="1" applyBorder="1" applyAlignment="1" applyProtection="1">
      <alignment horizontal="left"/>
      <protection hidden="1"/>
    </xf>
    <xf numFmtId="0" fontId="0" fillId="17" borderId="0" xfId="51" applyFill="1" applyBorder="1" applyAlignment="1" applyProtection="1">
      <alignment horizontal="center"/>
      <protection hidden="1"/>
    </xf>
    <xf numFmtId="0" fontId="0" fillId="0" borderId="20" xfId="51" applyBorder="1" applyAlignment="1" applyProtection="1">
      <alignment horizontal="center"/>
      <protection hidden="1"/>
    </xf>
    <xf numFmtId="0" fontId="24" fillId="24" borderId="0" xfId="51" applyFont="1" applyFill="1" applyBorder="1" applyAlignment="1" applyProtection="1">
      <alignment/>
      <protection hidden="1"/>
    </xf>
    <xf numFmtId="0" fontId="44" fillId="24" borderId="0" xfId="51" applyFont="1" applyFill="1" applyBorder="1" applyAlignment="1" applyProtection="1">
      <alignment/>
      <protection hidden="1"/>
    </xf>
    <xf numFmtId="2" fontId="5" fillId="24" borderId="68" xfId="51" applyNumberFormat="1" applyFont="1" applyFill="1" applyBorder="1" applyAlignment="1" applyProtection="1">
      <alignment horizontal="right" vertical="center"/>
      <protection hidden="1"/>
    </xf>
    <xf numFmtId="2" fontId="0" fillId="0" borderId="69" xfId="51" applyNumberFormat="1" applyBorder="1" applyAlignment="1" applyProtection="1">
      <alignment horizontal="right"/>
      <protection hidden="1"/>
    </xf>
    <xf numFmtId="0" fontId="24" fillId="16" borderId="0" xfId="51" applyFont="1" applyFill="1" applyBorder="1" applyAlignment="1" applyProtection="1">
      <alignment vertical="top" wrapText="1"/>
      <protection hidden="1"/>
    </xf>
    <xf numFmtId="0" fontId="0" fillId="16" borderId="0" xfId="51" applyFill="1" applyBorder="1" applyAlignment="1" applyProtection="1">
      <alignment vertical="top" wrapText="1"/>
      <protection hidden="1"/>
    </xf>
    <xf numFmtId="0" fontId="5" fillId="24" borderId="94" xfId="51" applyFont="1" applyFill="1" applyBorder="1" applyAlignment="1" applyProtection="1">
      <alignment horizontal="center" vertical="center"/>
      <protection hidden="1"/>
    </xf>
    <xf numFmtId="0" fontId="0" fillId="0" borderId="95" xfId="51" applyBorder="1" applyAlignment="1" applyProtection="1">
      <alignment horizontal="center"/>
      <protection hidden="1"/>
    </xf>
    <xf numFmtId="0" fontId="44" fillId="24" borderId="38" xfId="51" applyFont="1" applyFill="1" applyBorder="1" applyAlignment="1" applyProtection="1">
      <alignment horizontal="center"/>
      <protection hidden="1"/>
    </xf>
    <xf numFmtId="0" fontId="44" fillId="0" borderId="40" xfId="51" applyFont="1" applyBorder="1" applyAlignment="1" applyProtection="1">
      <alignment horizontal="center"/>
      <protection hidden="1"/>
    </xf>
    <xf numFmtId="0" fontId="5" fillId="16" borderId="21" xfId="51" applyFont="1" applyFill="1" applyBorder="1" applyAlignment="1" applyProtection="1">
      <alignment/>
      <protection hidden="1"/>
    </xf>
    <xf numFmtId="0" fontId="0" fillId="16" borderId="0" xfId="51" applyFill="1" applyBorder="1" applyAlignment="1" applyProtection="1">
      <alignment/>
      <protection hidden="1"/>
    </xf>
    <xf numFmtId="0" fontId="0" fillId="24" borderId="0" xfId="51" applyFill="1" applyBorder="1" applyAlignment="1" applyProtection="1">
      <alignment horizontal="center" vertical="center"/>
      <protection hidden="1"/>
    </xf>
    <xf numFmtId="0" fontId="0" fillId="0" borderId="44" xfId="51" applyBorder="1" applyAlignment="1" applyProtection="1">
      <alignment/>
      <protection hidden="1"/>
    </xf>
    <xf numFmtId="0" fontId="5" fillId="24" borderId="68" xfId="51" applyFont="1" applyFill="1" applyBorder="1" applyAlignment="1" applyProtection="1">
      <alignment horizontal="center" vertical="center"/>
      <protection hidden="1"/>
    </xf>
    <xf numFmtId="0" fontId="0" fillId="0" borderId="69" xfId="51" applyBorder="1" applyAlignment="1" applyProtection="1">
      <alignment horizontal="center"/>
      <protection hidden="1"/>
    </xf>
    <xf numFmtId="0" fontId="0" fillId="16" borderId="94" xfId="51" applyFill="1" applyBorder="1" applyAlignment="1" applyProtection="1">
      <alignment horizontal="left"/>
      <protection hidden="1"/>
    </xf>
    <xf numFmtId="0" fontId="0" fillId="16" borderId="95" xfId="51" applyFill="1" applyBorder="1" applyAlignment="1" applyProtection="1">
      <alignment horizontal="left"/>
      <protection hidden="1"/>
    </xf>
    <xf numFmtId="0" fontId="0" fillId="0" borderId="0" xfId="51" applyFill="1" applyBorder="1" applyAlignment="1" applyProtection="1">
      <alignment/>
      <protection hidden="1"/>
    </xf>
    <xf numFmtId="0" fontId="5" fillId="16" borderId="94" xfId="51" applyFont="1" applyFill="1" applyBorder="1" applyAlignment="1" applyProtection="1">
      <alignment horizontal="left" vertical="center"/>
      <protection hidden="1"/>
    </xf>
    <xf numFmtId="0" fontId="0" fillId="0" borderId="95" xfId="51" applyBorder="1" applyAlignment="1" applyProtection="1">
      <alignment horizontal="left"/>
      <protection hidden="1"/>
    </xf>
    <xf numFmtId="0" fontId="0" fillId="0" borderId="0" xfId="51" applyBorder="1" applyProtection="1">
      <alignment/>
      <protection hidden="1"/>
    </xf>
    <xf numFmtId="0" fontId="0" fillId="0" borderId="18" xfId="51" applyBorder="1" applyProtection="1">
      <alignment/>
      <protection hidden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Migliaia [0] 2" xfId="49"/>
    <cellStyle name="Neutrale" xfId="50"/>
    <cellStyle name="Normale 2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[0]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276225</xdr:rowOff>
    </xdr:from>
    <xdr:to>
      <xdr:col>0</xdr:col>
      <xdr:colOff>1057275</xdr:colOff>
      <xdr:row>27</xdr:row>
      <xdr:rowOff>1181100</xdr:rowOff>
    </xdr:to>
    <xdr:sp macro="[0]!Foglio1.Pulisci">
      <xdr:nvSpPr>
        <xdr:cNvPr id="1" name="Ovale 1"/>
        <xdr:cNvSpPr>
          <a:spLocks/>
        </xdr:cNvSpPr>
      </xdr:nvSpPr>
      <xdr:spPr>
        <a:xfrm>
          <a:off x="114300" y="4610100"/>
          <a:ext cx="942975" cy="914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Cancella Dati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2295525</xdr:colOff>
      <xdr:row>44</xdr:row>
      <xdr:rowOff>28575</xdr:rowOff>
    </xdr:from>
    <xdr:to>
      <xdr:col>4</xdr:col>
      <xdr:colOff>3286125</xdr:colOff>
      <xdr:row>47</xdr:row>
      <xdr:rowOff>114300</xdr:rowOff>
    </xdr:to>
    <xdr:sp macro="[0]!Foglio6.Pulisci">
      <xdr:nvSpPr>
        <xdr:cNvPr id="1" name="Ovale 1"/>
        <xdr:cNvSpPr>
          <a:spLocks/>
        </xdr:cNvSpPr>
      </xdr:nvSpPr>
      <xdr:spPr>
        <a:xfrm>
          <a:off x="4476750" y="8058150"/>
          <a:ext cx="990600" cy="9144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Cancella Dati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H3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9.140625" style="274" customWidth="1"/>
    <col min="2" max="2" width="38.28125" style="0" customWidth="1"/>
    <col min="6" max="6" width="15.140625" style="0" customWidth="1"/>
  </cols>
  <sheetData>
    <row r="1" spans="1:8" ht="12.75">
      <c r="A1" s="306"/>
      <c r="B1" s="307"/>
      <c r="C1" s="308"/>
      <c r="D1" s="308"/>
      <c r="E1" s="308"/>
      <c r="F1" s="308"/>
      <c r="G1" s="308"/>
      <c r="H1" s="308"/>
    </row>
    <row r="2" spans="1:8" ht="12.75">
      <c r="A2" s="306"/>
      <c r="B2" s="309"/>
      <c r="C2" s="309"/>
      <c r="D2" s="308"/>
      <c r="E2" s="308"/>
      <c r="F2" s="308"/>
      <c r="G2" s="308"/>
      <c r="H2" s="308"/>
    </row>
    <row r="3" spans="1:8" ht="20.25" customHeight="1">
      <c r="A3" s="306"/>
      <c r="B3" s="310"/>
      <c r="C3" s="308"/>
      <c r="D3" s="308"/>
      <c r="E3" s="308"/>
      <c r="F3" s="308"/>
      <c r="G3" s="308"/>
      <c r="H3" s="308"/>
    </row>
    <row r="4" spans="1:8" ht="12.75">
      <c r="A4" s="306"/>
      <c r="B4" s="310"/>
      <c r="C4" s="308"/>
      <c r="D4" s="308"/>
      <c r="E4" s="308"/>
      <c r="F4" s="308"/>
      <c r="G4" s="308"/>
      <c r="H4" s="308"/>
    </row>
    <row r="5" spans="1:8" ht="12.75">
      <c r="A5" s="306"/>
      <c r="B5" s="310"/>
      <c r="C5" s="308"/>
      <c r="D5" s="308"/>
      <c r="E5" s="308"/>
      <c r="F5" s="308"/>
      <c r="G5" s="308"/>
      <c r="H5" s="308"/>
    </row>
    <row r="6" spans="1:8" ht="12.75">
      <c r="A6" s="311"/>
      <c r="B6" s="312"/>
      <c r="C6" s="313"/>
      <c r="D6" s="313"/>
      <c r="E6" s="313"/>
      <c r="F6" s="313"/>
      <c r="G6" s="313"/>
      <c r="H6" s="313"/>
    </row>
    <row r="7" spans="1:8" ht="15" customHeight="1">
      <c r="A7" s="314" t="str">
        <f>'Compilazione Bollettino'!$E$3</f>
        <v>,</v>
      </c>
      <c r="B7" s="308" t="e">
        <f aca="true" t="shared" si="0" ref="B7:B17">NumeroinEuro(A7)</f>
        <v>#VALUE!</v>
      </c>
      <c r="C7" s="315" t="s">
        <v>207</v>
      </c>
      <c r="D7" s="308"/>
      <c r="E7" s="308"/>
      <c r="F7" s="308"/>
      <c r="G7" s="308"/>
      <c r="H7" s="308"/>
    </row>
    <row r="8" spans="1:8" ht="12.75">
      <c r="A8" s="316">
        <v>7.5</v>
      </c>
      <c r="B8" s="308" t="str">
        <f t="shared" si="0"/>
        <v>sette / 50</v>
      </c>
      <c r="C8" s="308"/>
      <c r="D8" s="308"/>
      <c r="E8" s="308"/>
      <c r="F8" s="308"/>
      <c r="G8" s="308"/>
      <c r="H8" s="308"/>
    </row>
    <row r="9" spans="1:8" ht="12.75">
      <c r="A9" s="316">
        <v>13</v>
      </c>
      <c r="B9" s="308" t="str">
        <f t="shared" si="0"/>
        <v>tredici / 00</v>
      </c>
      <c r="C9" s="308"/>
      <c r="D9" s="308"/>
      <c r="E9" s="308"/>
      <c r="F9" s="308"/>
      <c r="G9" s="308"/>
      <c r="H9" s="308"/>
    </row>
    <row r="10" spans="1:8" ht="12.75">
      <c r="A10" s="316">
        <v>1212.01</v>
      </c>
      <c r="B10" s="308" t="str">
        <f t="shared" si="0"/>
        <v>milleduecentododici / 01</v>
      </c>
      <c r="C10" s="308"/>
      <c r="D10" s="308"/>
      <c r="E10" s="308"/>
      <c r="F10" s="308"/>
      <c r="G10" s="308"/>
      <c r="H10" s="308"/>
    </row>
    <row r="11" spans="1:8" ht="12.75">
      <c r="A11" s="316">
        <v>12345</v>
      </c>
      <c r="B11" s="308" t="str">
        <f t="shared" si="0"/>
        <v>dodicimilatrecentoquarantacinque / 00</v>
      </c>
      <c r="C11" s="308"/>
      <c r="D11" s="308"/>
      <c r="E11" s="308"/>
      <c r="F11" s="308"/>
      <c r="G11" s="308"/>
      <c r="H11" s="308"/>
    </row>
    <row r="12" spans="1:8" ht="12.75">
      <c r="A12" s="316">
        <v>132124.88</v>
      </c>
      <c r="B12" s="308" t="str">
        <f t="shared" si="0"/>
        <v>centotrentaduemilacentoventiquattro / 88</v>
      </c>
      <c r="C12" s="308"/>
      <c r="D12" s="308"/>
      <c r="E12" s="308"/>
      <c r="F12" s="308"/>
      <c r="G12" s="308"/>
      <c r="H12" s="308"/>
    </row>
    <row r="13" spans="1:8" ht="12.75">
      <c r="A13" s="316">
        <v>1234567</v>
      </c>
      <c r="B13" s="308" t="str">
        <f t="shared" si="0"/>
        <v>unmilioneduecentotrentaquattromilacinquecentosessantasette / 00</v>
      </c>
      <c r="C13" s="308"/>
      <c r="D13" s="308"/>
      <c r="E13" s="308"/>
      <c r="F13" s="308"/>
      <c r="G13" s="308"/>
      <c r="H13" s="308"/>
    </row>
    <row r="14" spans="1:8" ht="12.75">
      <c r="A14" s="316">
        <v>10000000.99</v>
      </c>
      <c r="B14" s="308" t="str">
        <f t="shared" si="0"/>
        <v>diecimilioni / 99</v>
      </c>
      <c r="C14" s="308"/>
      <c r="D14" s="308"/>
      <c r="E14" s="308"/>
      <c r="F14" s="308"/>
      <c r="G14" s="308"/>
      <c r="H14" s="308"/>
    </row>
    <row r="15" spans="1:8" ht="12.75">
      <c r="A15" s="317">
        <v>100000000.999</v>
      </c>
      <c r="B15" s="308" t="str">
        <f t="shared" si="0"/>
        <v>centomilioni / 00</v>
      </c>
      <c r="C15" s="308"/>
      <c r="D15" s="308"/>
      <c r="E15" s="308"/>
      <c r="F15" s="308"/>
      <c r="G15" s="308"/>
      <c r="H15" s="308"/>
    </row>
    <row r="16" spans="1:8" ht="12.75">
      <c r="A16" s="316">
        <v>9998887771.77</v>
      </c>
      <c r="B16" s="308" t="str">
        <f t="shared" si="0"/>
        <v>novemiliardinovecentonovantottomilioniottocentoottantasettemilasettecentosettantuno / 77</v>
      </c>
      <c r="C16" s="308"/>
      <c r="D16" s="308"/>
      <c r="E16" s="308"/>
      <c r="F16" s="308"/>
      <c r="G16" s="308"/>
      <c r="H16" s="308"/>
    </row>
    <row r="17" spans="1:8" ht="12.75">
      <c r="A17" s="317">
        <v>27782981999.333</v>
      </c>
      <c r="B17" s="308" t="str">
        <f t="shared" si="0"/>
        <v>ventisettemiliardisettecentoottantaduemilioninovecentoottantunomilanovecentonovantanove / 33</v>
      </c>
      <c r="C17" s="308"/>
      <c r="D17" s="308"/>
      <c r="E17" s="308"/>
      <c r="F17" s="308"/>
      <c r="G17" s="308" t="s">
        <v>206</v>
      </c>
      <c r="H17" s="308"/>
    </row>
    <row r="18" spans="1:8" ht="12.75">
      <c r="A18" s="311"/>
      <c r="B18" s="313"/>
      <c r="C18" s="313"/>
      <c r="D18" s="313"/>
      <c r="E18" s="313"/>
      <c r="F18" s="313"/>
      <c r="G18" s="313"/>
      <c r="H18" s="313"/>
    </row>
    <row r="19" spans="1:8" ht="15.75">
      <c r="A19" s="306">
        <v>1</v>
      </c>
      <c r="B19" s="308" t="str">
        <f aca="true" t="shared" si="1" ref="B19:B29">Numeroinlettere(A19)</f>
        <v>uno</v>
      </c>
      <c r="C19" s="315" t="s">
        <v>205</v>
      </c>
      <c r="D19" s="308"/>
      <c r="E19" s="308"/>
      <c r="F19" s="308"/>
      <c r="G19" s="308"/>
      <c r="H19" s="308"/>
    </row>
    <row r="20" spans="1:8" ht="12.75">
      <c r="A20" s="306">
        <v>17</v>
      </c>
      <c r="B20" s="308" t="str">
        <f t="shared" si="1"/>
        <v>diciassette</v>
      </c>
      <c r="C20" s="308"/>
      <c r="D20" s="308"/>
      <c r="E20" s="308"/>
      <c r="F20" s="308"/>
      <c r="G20" s="308"/>
      <c r="H20" s="308"/>
    </row>
    <row r="21" spans="1:8" ht="12.75">
      <c r="A21" s="306">
        <v>121</v>
      </c>
      <c r="B21" s="308" t="str">
        <f t="shared" si="1"/>
        <v>centoventuno</v>
      </c>
      <c r="C21" s="308"/>
      <c r="D21" s="308"/>
      <c r="E21" s="308"/>
      <c r="F21" s="308"/>
      <c r="G21" s="308"/>
      <c r="H21" s="308"/>
    </row>
    <row r="22" spans="1:8" ht="12.75">
      <c r="A22" s="306">
        <v>1212</v>
      </c>
      <c r="B22" s="308" t="str">
        <f t="shared" si="1"/>
        <v>milleduecentododici</v>
      </c>
      <c r="C22" s="308"/>
      <c r="D22" s="308"/>
      <c r="E22" s="308"/>
      <c r="F22" s="308"/>
      <c r="G22" s="308"/>
      <c r="H22" s="308"/>
    </row>
    <row r="23" spans="1:8" ht="12.75">
      <c r="A23" s="306">
        <v>12345</v>
      </c>
      <c r="B23" s="308" t="str">
        <f t="shared" si="1"/>
        <v>dodicimilatrecentoquarantacinque</v>
      </c>
      <c r="C23" s="308"/>
      <c r="D23" s="308"/>
      <c r="E23" s="308"/>
      <c r="F23" s="308"/>
      <c r="G23" s="308"/>
      <c r="H23" s="308"/>
    </row>
    <row r="24" spans="1:8" ht="12.75">
      <c r="A24" s="306">
        <v>132124</v>
      </c>
      <c r="B24" s="308" t="str">
        <f t="shared" si="1"/>
        <v>centotrentaduemilacentoventiquattro</v>
      </c>
      <c r="C24" s="308"/>
      <c r="D24" s="308"/>
      <c r="E24" s="308"/>
      <c r="F24" s="308"/>
      <c r="G24" s="308"/>
      <c r="H24" s="308"/>
    </row>
    <row r="25" spans="1:8" ht="12.75">
      <c r="A25" s="306">
        <v>1234567</v>
      </c>
      <c r="B25" s="308" t="str">
        <f t="shared" si="1"/>
        <v>unmilioneduecentotrentaquattromilacinquecentosessantasette</v>
      </c>
      <c r="C25" s="308"/>
      <c r="D25" s="308"/>
      <c r="E25" s="308"/>
      <c r="F25" s="308"/>
      <c r="G25" s="308"/>
      <c r="H25" s="308"/>
    </row>
    <row r="26" spans="1:8" ht="12.75">
      <c r="A26" s="306">
        <v>10000000</v>
      </c>
      <c r="B26" s="308" t="str">
        <f t="shared" si="1"/>
        <v>diecimilioni</v>
      </c>
      <c r="C26" s="308"/>
      <c r="D26" s="308"/>
      <c r="E26" s="308"/>
      <c r="F26" s="308"/>
      <c r="G26" s="308"/>
      <c r="H26" s="308"/>
    </row>
    <row r="27" spans="1:8" ht="12.75">
      <c r="A27" s="306">
        <v>100000000</v>
      </c>
      <c r="B27" s="308" t="str">
        <f t="shared" si="1"/>
        <v>centomilioni</v>
      </c>
      <c r="C27" s="308"/>
      <c r="D27" s="308"/>
      <c r="E27" s="308"/>
      <c r="F27" s="308"/>
      <c r="G27" s="308"/>
      <c r="H27" s="308"/>
    </row>
    <row r="28" spans="1:8" ht="12.75">
      <c r="A28" s="306">
        <v>9998887771</v>
      </c>
      <c r="B28" s="308" t="str">
        <f t="shared" si="1"/>
        <v>novemiliardinovecentonovantottomilioniottocentoottantasettemilasettecentosettantuno</v>
      </c>
      <c r="C28" s="308"/>
      <c r="D28" s="308"/>
      <c r="E28" s="308"/>
      <c r="F28" s="308"/>
      <c r="G28" s="308"/>
      <c r="H28" s="308"/>
    </row>
    <row r="29" spans="1:8" ht="12.75">
      <c r="A29" s="306">
        <v>999999999999</v>
      </c>
      <c r="B29" s="308" t="str">
        <f t="shared" si="1"/>
        <v>novecentonovantanovemiliardinovecentonovantanovemilioninovecentonovantanovemilanovecentonovantanove</v>
      </c>
      <c r="C29" s="308"/>
      <c r="D29" s="308"/>
      <c r="E29" s="308"/>
      <c r="F29" s="308"/>
      <c r="G29" s="308"/>
      <c r="H29" s="308"/>
    </row>
    <row r="30" spans="1:8" ht="12.75">
      <c r="A30" s="275"/>
      <c r="B30" s="276"/>
      <c r="C30" s="276"/>
      <c r="D30" s="276"/>
      <c r="E30" s="276"/>
      <c r="F30" s="276"/>
      <c r="G30" s="276"/>
      <c r="H30" s="276"/>
    </row>
    <row r="31" spans="1:8" ht="12.75">
      <c r="A31" s="275"/>
      <c r="B31" s="276"/>
      <c r="C31" s="276"/>
      <c r="D31" s="276"/>
      <c r="E31" s="276"/>
      <c r="F31" s="276"/>
      <c r="G31" s="276"/>
      <c r="H31" s="276"/>
    </row>
    <row r="32" spans="1:8" ht="12.75">
      <c r="A32" s="275"/>
      <c r="B32" s="276"/>
      <c r="C32" s="276"/>
      <c r="D32" s="276"/>
      <c r="E32" s="276"/>
      <c r="F32" s="276"/>
      <c r="G32" s="276"/>
      <c r="H32" s="276"/>
    </row>
    <row r="33" spans="1:8" ht="12.75">
      <c r="A33" s="275"/>
      <c r="B33" s="276"/>
      <c r="C33" s="276"/>
      <c r="D33" s="276"/>
      <c r="E33" s="276"/>
      <c r="F33" s="276"/>
      <c r="G33" s="276"/>
      <c r="H33" s="276"/>
    </row>
  </sheetData>
  <sheetProtection/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34"/>
  <sheetViews>
    <sheetView showGridLines="0" showRowColHeaders="0" zoomScalePageLayoutView="0" workbookViewId="0" topLeftCell="A1">
      <selection activeCell="B5" sqref="B5"/>
    </sheetView>
  </sheetViews>
  <sheetFormatPr defaultColWidth="9.140625" defaultRowHeight="12.75"/>
  <cols>
    <col min="1" max="1" width="3.7109375" style="19" customWidth="1"/>
    <col min="2" max="2" width="34.00390625" style="19" customWidth="1"/>
    <col min="3" max="3" width="4.7109375" style="19" customWidth="1"/>
    <col min="4" max="4" width="34.00390625" style="19" customWidth="1"/>
    <col min="5" max="5" width="10.421875" style="19" customWidth="1"/>
    <col min="6" max="6" width="32.8515625" style="19" customWidth="1"/>
    <col min="7" max="7" width="3.7109375" style="19" customWidth="1"/>
    <col min="8" max="8" width="9.140625" style="19" hidden="1" customWidth="1"/>
    <col min="9" max="9" width="9.8515625" style="19" customWidth="1"/>
    <col min="10" max="16384" width="9.140625" style="19" customWidth="1"/>
  </cols>
  <sheetData>
    <row r="1" spans="1:11" ht="13.5" thickBot="1">
      <c r="A1" s="289"/>
      <c r="B1" s="408"/>
      <c r="C1" s="408"/>
      <c r="D1" s="408"/>
      <c r="E1" s="408"/>
      <c r="F1" s="408"/>
      <c r="G1" s="290"/>
      <c r="H1" s="291"/>
      <c r="I1" s="26"/>
      <c r="J1" s="401"/>
      <c r="K1" s="26"/>
    </row>
    <row r="2" spans="1:11" ht="12.75" customHeight="1" thickTop="1">
      <c r="A2" s="292"/>
      <c r="B2" s="402" t="s">
        <v>37</v>
      </c>
      <c r="C2" s="403"/>
      <c r="D2" s="403"/>
      <c r="E2" s="403"/>
      <c r="F2" s="404"/>
      <c r="G2" s="293"/>
      <c r="H2" s="291"/>
      <c r="I2" s="26"/>
      <c r="J2" s="401"/>
      <c r="K2" s="26"/>
    </row>
    <row r="3" spans="1:11" ht="24.75" customHeight="1" thickBot="1">
      <c r="A3" s="292"/>
      <c r="B3" s="405"/>
      <c r="C3" s="406"/>
      <c r="D3" s="406"/>
      <c r="E3" s="406"/>
      <c r="F3" s="407"/>
      <c r="G3" s="293"/>
      <c r="H3" s="291"/>
      <c r="I3" s="26"/>
      <c r="J3" s="401"/>
      <c r="K3" s="26"/>
    </row>
    <row r="4" spans="1:11" ht="55.5" customHeight="1" thickBot="1" thickTop="1">
      <c r="A4" s="292"/>
      <c r="B4" s="294"/>
      <c r="C4" s="410"/>
      <c r="D4" s="410"/>
      <c r="E4" s="410"/>
      <c r="F4" s="294"/>
      <c r="G4" s="293"/>
      <c r="H4" s="291"/>
      <c r="I4" s="26"/>
      <c r="J4" s="26"/>
      <c r="K4" s="26"/>
    </row>
    <row r="5" spans="1:11" ht="24" customHeight="1" thickBot="1" thickTop="1">
      <c r="A5" s="295"/>
      <c r="B5" s="296" t="s">
        <v>37</v>
      </c>
      <c r="C5" s="294"/>
      <c r="D5" s="296" t="s">
        <v>36</v>
      </c>
      <c r="E5" s="297"/>
      <c r="F5" s="294"/>
      <c r="G5" s="293"/>
      <c r="H5" s="26"/>
      <c r="I5" s="26"/>
      <c r="J5" s="26"/>
      <c r="K5" s="26"/>
    </row>
    <row r="6" spans="1:11" ht="17.25" thickBot="1" thickTop="1">
      <c r="A6" s="295"/>
      <c r="B6" s="298"/>
      <c r="C6" s="298"/>
      <c r="D6" s="299"/>
      <c r="E6" s="298"/>
      <c r="F6" s="294"/>
      <c r="G6" s="293"/>
      <c r="H6" s="26"/>
      <c r="I6" s="26"/>
      <c r="J6" s="26"/>
      <c r="K6" s="26"/>
    </row>
    <row r="7" spans="1:11" ht="24" customHeight="1" thickBot="1" thickTop="1">
      <c r="A7" s="295"/>
      <c r="B7" s="296" t="s">
        <v>35</v>
      </c>
      <c r="C7" s="294"/>
      <c r="D7" s="296" t="s">
        <v>34</v>
      </c>
      <c r="E7" s="294"/>
      <c r="F7" s="294"/>
      <c r="G7" s="293"/>
      <c r="H7" s="26"/>
      <c r="I7" s="26"/>
      <c r="J7" s="26"/>
      <c r="K7" s="26"/>
    </row>
    <row r="8" spans="1:11" ht="17.25" thickBot="1" thickTop="1">
      <c r="A8" s="295"/>
      <c r="B8" s="298"/>
      <c r="C8" s="298"/>
      <c r="D8" s="299"/>
      <c r="E8" s="294"/>
      <c r="F8" s="294"/>
      <c r="G8" s="293"/>
      <c r="H8" s="26"/>
      <c r="I8" s="26"/>
      <c r="J8" s="26"/>
      <c r="K8" s="26"/>
    </row>
    <row r="9" spans="1:11" ht="24" customHeight="1" thickBot="1" thickTop="1">
      <c r="A9" s="295"/>
      <c r="B9" s="296" t="s">
        <v>33</v>
      </c>
      <c r="C9" s="294"/>
      <c r="D9" s="299"/>
      <c r="E9" s="294"/>
      <c r="F9" s="294"/>
      <c r="G9" s="293"/>
      <c r="H9" s="26"/>
      <c r="I9" s="26"/>
      <c r="J9" s="26"/>
      <c r="K9" s="26"/>
    </row>
    <row r="10" spans="1:11" ht="17.25" thickBot="1" thickTop="1">
      <c r="A10" s="295"/>
      <c r="B10" s="294"/>
      <c r="C10" s="294"/>
      <c r="D10" s="299"/>
      <c r="E10" s="294"/>
      <c r="F10" s="294"/>
      <c r="G10" s="293"/>
      <c r="H10" s="26"/>
      <c r="I10" s="26"/>
      <c r="J10" s="26"/>
      <c r="K10" s="26"/>
    </row>
    <row r="11" spans="1:11" ht="21" customHeight="1" thickBot="1" thickTop="1">
      <c r="A11" s="292"/>
      <c r="B11" s="296" t="s">
        <v>32</v>
      </c>
      <c r="C11" s="294"/>
      <c r="D11" s="294"/>
      <c r="E11" s="294"/>
      <c r="F11" s="294"/>
      <c r="G11" s="293"/>
      <c r="H11" s="291"/>
      <c r="I11" s="26"/>
      <c r="J11" s="26"/>
      <c r="K11" s="26"/>
    </row>
    <row r="12" spans="1:11" ht="17.25" customHeight="1" thickBot="1" thickTop="1">
      <c r="A12" s="300"/>
      <c r="B12" s="301"/>
      <c r="C12" s="409"/>
      <c r="D12" s="409"/>
      <c r="E12" s="409"/>
      <c r="F12" s="301"/>
      <c r="G12" s="302"/>
      <c r="H12" s="291"/>
      <c r="I12" s="26"/>
      <c r="J12" s="26"/>
      <c r="K12" s="26"/>
    </row>
    <row r="13" spans="1:11" ht="12.75" hidden="1">
      <c r="A13" s="291"/>
      <c r="B13" s="291"/>
      <c r="C13" s="291"/>
      <c r="D13" s="291"/>
      <c r="E13" s="291"/>
      <c r="F13" s="26"/>
      <c r="G13" s="291"/>
      <c r="H13" s="291"/>
      <c r="I13" s="26"/>
      <c r="J13" s="26"/>
      <c r="K13" s="26"/>
    </row>
    <row r="14" spans="1:11" ht="13.5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2" ht="13.5" thickBot="1">
      <c r="A15" s="357" t="s">
        <v>31</v>
      </c>
      <c r="B15" s="358" t="s">
        <v>30</v>
      </c>
      <c r="C15" s="358"/>
      <c r="D15" s="358"/>
      <c r="E15" s="358"/>
      <c r="F15" s="358"/>
      <c r="G15" s="358"/>
      <c r="H15" s="358"/>
      <c r="I15" s="358"/>
      <c r="J15" s="359"/>
      <c r="K15" s="196"/>
      <c r="L15" s="360"/>
    </row>
    <row r="16" spans="1:12" ht="12.75">
      <c r="A16" s="361" t="s">
        <v>29</v>
      </c>
      <c r="B16" s="362" t="s">
        <v>28</v>
      </c>
      <c r="C16" s="362"/>
      <c r="D16" s="362"/>
      <c r="E16" s="362"/>
      <c r="F16" s="362"/>
      <c r="G16" s="362"/>
      <c r="H16" s="362"/>
      <c r="I16" s="362"/>
      <c r="J16" s="363"/>
      <c r="K16" s="196"/>
      <c r="L16" s="360"/>
    </row>
    <row r="17" spans="1:12" ht="13.5" thickBot="1">
      <c r="A17" s="364"/>
      <c r="B17" s="365" t="s">
        <v>27</v>
      </c>
      <c r="C17" s="365"/>
      <c r="D17" s="365"/>
      <c r="E17" s="365"/>
      <c r="F17" s="365"/>
      <c r="G17" s="365"/>
      <c r="H17" s="365"/>
      <c r="I17" s="365"/>
      <c r="J17" s="366"/>
      <c r="K17" s="196"/>
      <c r="L17" s="360"/>
    </row>
    <row r="18" spans="1:12" ht="12.75">
      <c r="A18" s="361" t="s">
        <v>26</v>
      </c>
      <c r="B18" s="362" t="s">
        <v>25</v>
      </c>
      <c r="C18" s="362"/>
      <c r="D18" s="362"/>
      <c r="E18" s="362"/>
      <c r="F18" s="362"/>
      <c r="G18" s="362"/>
      <c r="H18" s="362"/>
      <c r="I18" s="362"/>
      <c r="J18" s="363"/>
      <c r="K18" s="196"/>
      <c r="L18" s="360"/>
    </row>
    <row r="19" spans="1:12" ht="13.5" thickBot="1">
      <c r="A19" s="367"/>
      <c r="B19" s="368" t="s">
        <v>24</v>
      </c>
      <c r="C19" s="368"/>
      <c r="D19" s="368"/>
      <c r="E19" s="368"/>
      <c r="F19" s="368"/>
      <c r="G19" s="368"/>
      <c r="H19" s="368"/>
      <c r="I19" s="368"/>
      <c r="J19" s="369"/>
      <c r="K19" s="196"/>
      <c r="L19" s="360"/>
    </row>
    <row r="20" spans="1:12" ht="13.5" thickBot="1">
      <c r="A20" s="370"/>
      <c r="B20" s="370"/>
      <c r="C20" s="370"/>
      <c r="D20" s="370"/>
      <c r="E20" s="370"/>
      <c r="F20" s="370"/>
      <c r="G20" s="370"/>
      <c r="H20" s="370"/>
      <c r="I20" s="370"/>
      <c r="J20" s="370"/>
      <c r="K20" s="196"/>
      <c r="L20" s="360"/>
    </row>
    <row r="21" spans="1:12" ht="12.75">
      <c r="A21" s="361" t="s">
        <v>237</v>
      </c>
      <c r="B21" s="362"/>
      <c r="C21" s="362"/>
      <c r="D21" s="362"/>
      <c r="E21" s="362"/>
      <c r="F21" s="362"/>
      <c r="G21" s="362"/>
      <c r="H21" s="362"/>
      <c r="I21" s="363"/>
      <c r="J21" s="370"/>
      <c r="K21" s="196"/>
      <c r="L21" s="360"/>
    </row>
    <row r="22" spans="1:12" ht="12.75">
      <c r="A22" s="364" t="s">
        <v>238</v>
      </c>
      <c r="B22" s="365"/>
      <c r="C22" s="365"/>
      <c r="D22" s="365"/>
      <c r="E22" s="365"/>
      <c r="F22" s="365"/>
      <c r="G22" s="365"/>
      <c r="H22" s="365"/>
      <c r="I22" s="366"/>
      <c r="J22" s="370"/>
      <c r="K22" s="196"/>
      <c r="L22" s="360"/>
    </row>
    <row r="23" spans="1:12" ht="13.5" thickBot="1">
      <c r="A23" s="367" t="s">
        <v>239</v>
      </c>
      <c r="B23" s="368"/>
      <c r="C23" s="368"/>
      <c r="D23" s="368"/>
      <c r="E23" s="368"/>
      <c r="F23" s="368"/>
      <c r="G23" s="368"/>
      <c r="H23" s="368"/>
      <c r="I23" s="369"/>
      <c r="J23" s="370"/>
      <c r="K23" s="196"/>
      <c r="L23" s="360"/>
    </row>
    <row r="24" spans="1:12" ht="13.5" thickBot="1">
      <c r="A24" s="370"/>
      <c r="B24" s="370"/>
      <c r="C24" s="370"/>
      <c r="D24" s="370"/>
      <c r="E24" s="370"/>
      <c r="F24" s="370"/>
      <c r="G24" s="370"/>
      <c r="H24" s="370"/>
      <c r="I24" s="370"/>
      <c r="J24" s="370"/>
      <c r="K24" s="196"/>
      <c r="L24" s="360"/>
    </row>
    <row r="25" spans="1:12" ht="12.75">
      <c r="A25" s="361" t="s">
        <v>218</v>
      </c>
      <c r="B25" s="362"/>
      <c r="C25" s="362"/>
      <c r="D25" s="362"/>
      <c r="E25" s="362"/>
      <c r="F25" s="362"/>
      <c r="G25" s="362"/>
      <c r="H25" s="362"/>
      <c r="I25" s="363"/>
      <c r="J25" s="370"/>
      <c r="K25" s="196"/>
      <c r="L25" s="360"/>
    </row>
    <row r="26" spans="1:12" ht="12.75">
      <c r="A26" s="371" t="s">
        <v>219</v>
      </c>
      <c r="B26" s="365"/>
      <c r="C26" s="365"/>
      <c r="D26" s="365"/>
      <c r="E26" s="365"/>
      <c r="F26" s="365"/>
      <c r="G26" s="365"/>
      <c r="H26" s="365"/>
      <c r="I26" s="366"/>
      <c r="J26" s="370"/>
      <c r="K26" s="196"/>
      <c r="L26" s="360"/>
    </row>
    <row r="27" spans="1:12" ht="12.75">
      <c r="A27" s="364" t="s">
        <v>217</v>
      </c>
      <c r="B27" s="365"/>
      <c r="C27" s="365"/>
      <c r="D27" s="365"/>
      <c r="E27" s="365"/>
      <c r="F27" s="365"/>
      <c r="G27" s="365"/>
      <c r="H27" s="365"/>
      <c r="I27" s="366"/>
      <c r="J27" s="370"/>
      <c r="K27" s="196"/>
      <c r="L27" s="360"/>
    </row>
    <row r="28" spans="1:12" ht="12.75">
      <c r="A28" s="364" t="s">
        <v>215</v>
      </c>
      <c r="B28" s="365"/>
      <c r="C28" s="365"/>
      <c r="D28" s="365"/>
      <c r="E28" s="365"/>
      <c r="F28" s="365"/>
      <c r="G28" s="365"/>
      <c r="H28" s="365"/>
      <c r="I28" s="366"/>
      <c r="J28" s="370"/>
      <c r="K28" s="196"/>
      <c r="L28" s="360"/>
    </row>
    <row r="29" spans="1:12" ht="12.75">
      <c r="A29" s="364" t="s">
        <v>216</v>
      </c>
      <c r="B29" s="365"/>
      <c r="C29" s="365"/>
      <c r="D29" s="365"/>
      <c r="E29" s="365"/>
      <c r="F29" s="365"/>
      <c r="G29" s="365"/>
      <c r="H29" s="365"/>
      <c r="I29" s="366"/>
      <c r="J29" s="370"/>
      <c r="K29" s="196"/>
      <c r="L29" s="360"/>
    </row>
    <row r="30" spans="1:12" ht="12.75">
      <c r="A30" s="371" t="s">
        <v>220</v>
      </c>
      <c r="B30" s="365"/>
      <c r="C30" s="365"/>
      <c r="D30" s="365"/>
      <c r="E30" s="365"/>
      <c r="F30" s="365"/>
      <c r="G30" s="365"/>
      <c r="H30" s="365"/>
      <c r="I30" s="366"/>
      <c r="J30" s="370"/>
      <c r="K30" s="196"/>
      <c r="L30" s="360"/>
    </row>
    <row r="31" spans="1:12" ht="12.75">
      <c r="A31" s="364" t="s">
        <v>221</v>
      </c>
      <c r="B31" s="365"/>
      <c r="C31" s="365"/>
      <c r="D31" s="365"/>
      <c r="E31" s="365"/>
      <c r="F31" s="365"/>
      <c r="G31" s="365"/>
      <c r="H31" s="365"/>
      <c r="I31" s="366"/>
      <c r="J31" s="370"/>
      <c r="K31" s="196"/>
      <c r="L31" s="360"/>
    </row>
    <row r="32" spans="1:12" ht="13.5" thickBot="1">
      <c r="A32" s="367" t="s">
        <v>222</v>
      </c>
      <c r="B32" s="368"/>
      <c r="C32" s="368"/>
      <c r="D32" s="368"/>
      <c r="E32" s="368"/>
      <c r="F32" s="368"/>
      <c r="G32" s="368"/>
      <c r="H32" s="368"/>
      <c r="I32" s="369"/>
      <c r="J32" s="370"/>
      <c r="K32" s="196"/>
      <c r="L32" s="360"/>
    </row>
    <row r="33" spans="1:12" ht="13.5" thickBot="1">
      <c r="A33" s="370"/>
      <c r="B33" s="370"/>
      <c r="C33" s="370"/>
      <c r="D33" s="370"/>
      <c r="E33" s="370"/>
      <c r="F33" s="370"/>
      <c r="G33" s="370"/>
      <c r="H33" s="370"/>
      <c r="I33" s="370"/>
      <c r="J33" s="370"/>
      <c r="K33" s="196"/>
      <c r="L33" s="360"/>
    </row>
    <row r="34" spans="1:12" ht="13.5" thickBot="1">
      <c r="A34" s="372" t="s">
        <v>240</v>
      </c>
      <c r="B34" s="358"/>
      <c r="C34" s="358"/>
      <c r="D34" s="358"/>
      <c r="E34" s="358"/>
      <c r="F34" s="358"/>
      <c r="G34" s="358"/>
      <c r="H34" s="358"/>
      <c r="I34" s="359"/>
      <c r="J34" s="370"/>
      <c r="K34" s="196"/>
      <c r="L34" s="360"/>
    </row>
  </sheetData>
  <sheetProtection/>
  <mergeCells count="5">
    <mergeCell ref="J1:J3"/>
    <mergeCell ref="B2:F3"/>
    <mergeCell ref="B1:F1"/>
    <mergeCell ref="C12:E12"/>
    <mergeCell ref="C4:E4"/>
  </mergeCells>
  <hyperlinks>
    <hyperlink ref="B5" location="'Calcolo ICI'!A1" display="Calcolo I.C.I."/>
    <hyperlink ref="B7" location="'Compilazione Bollettino'!A1" display="'Compilazione Bollettino'!A1"/>
    <hyperlink ref="B9" location="'Stampa Bollettino TD 123'!A1" display="Stampa Bollettino TD 123"/>
    <hyperlink ref="B11" location="'Stampa Bollettino TD 451'!A1" display="Stampa Bollettino TD 451"/>
    <hyperlink ref="D7" location="'Stampa F24'!A1" display="Stampa Modello F 24"/>
    <hyperlink ref="D5" location="'Retro Bollettini'!A1" display="Stampa Retro Bollettino"/>
  </hyperlink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V61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27.421875" style="6" customWidth="1"/>
    <col min="2" max="3" width="8.28125" style="6" customWidth="1"/>
    <col min="4" max="4" width="8.00390625" style="6" customWidth="1"/>
    <col min="5" max="5" width="6.7109375" style="6" customWidth="1"/>
    <col min="6" max="7" width="7.7109375" style="6" customWidth="1"/>
    <col min="8" max="8" width="8.00390625" style="6" customWidth="1"/>
    <col min="9" max="10" width="8.57421875" style="6" customWidth="1"/>
    <col min="11" max="11" width="7.140625" style="6" customWidth="1"/>
    <col min="12" max="12" width="7.8515625" style="6" customWidth="1"/>
    <col min="13" max="13" width="7.421875" style="6" customWidth="1"/>
    <col min="14" max="14" width="7.421875" style="7" customWidth="1"/>
    <col min="15" max="15" width="7.28125" style="7" customWidth="1"/>
    <col min="16" max="16" width="5.8515625" style="7" hidden="1" customWidth="1"/>
    <col min="17" max="18" width="7.421875" style="7" hidden="1" customWidth="1"/>
    <col min="19" max="19" width="8.28125" style="6" customWidth="1"/>
    <col min="20" max="20" width="8.8515625" style="6" customWidth="1"/>
    <col min="21" max="21" width="8.7109375" style="6" customWidth="1"/>
    <col min="22" max="22" width="8.421875" style="6" customWidth="1"/>
    <col min="23" max="16384" width="9.140625" style="6" customWidth="1"/>
  </cols>
  <sheetData>
    <row r="1" spans="1:22" s="1" customFormat="1" ht="25.5" thickBot="1">
      <c r="A1" s="384" t="s">
        <v>10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6"/>
    </row>
    <row r="2" spans="1:22" s="2" customFormat="1" ht="12.75" customHeight="1">
      <c r="A2" s="389" t="s">
        <v>11</v>
      </c>
      <c r="B2" s="400" t="s">
        <v>12</v>
      </c>
      <c r="C2" s="400" t="s">
        <v>13</v>
      </c>
      <c r="D2" s="400" t="s">
        <v>229</v>
      </c>
      <c r="E2" s="400" t="s">
        <v>208</v>
      </c>
      <c r="F2" s="400" t="s">
        <v>227</v>
      </c>
      <c r="G2" s="400" t="s">
        <v>228</v>
      </c>
      <c r="H2" s="400" t="s">
        <v>14</v>
      </c>
      <c r="I2" s="400" t="s">
        <v>0</v>
      </c>
      <c r="J2" s="400" t="s">
        <v>211</v>
      </c>
      <c r="K2" s="400" t="s">
        <v>210</v>
      </c>
      <c r="L2" s="387" t="s">
        <v>1</v>
      </c>
      <c r="M2" s="400" t="s">
        <v>213</v>
      </c>
      <c r="N2" s="400" t="s">
        <v>212</v>
      </c>
      <c r="O2" s="400" t="s">
        <v>15</v>
      </c>
      <c r="P2" s="320"/>
      <c r="Q2" s="320"/>
      <c r="R2" s="320"/>
      <c r="S2" s="397" t="s">
        <v>16</v>
      </c>
      <c r="T2" s="397" t="s">
        <v>2</v>
      </c>
      <c r="U2" s="397" t="s">
        <v>3</v>
      </c>
      <c r="V2" s="397" t="s">
        <v>209</v>
      </c>
    </row>
    <row r="3" spans="1:22" s="3" customFormat="1" ht="24" customHeight="1">
      <c r="A3" s="390"/>
      <c r="B3" s="398"/>
      <c r="C3" s="398"/>
      <c r="D3" s="392"/>
      <c r="E3" s="400"/>
      <c r="F3" s="400"/>
      <c r="G3" s="400"/>
      <c r="H3" s="398"/>
      <c r="I3" s="398"/>
      <c r="J3" s="392"/>
      <c r="K3" s="392"/>
      <c r="L3" s="398"/>
      <c r="M3" s="398"/>
      <c r="N3" s="398"/>
      <c r="O3" s="398"/>
      <c r="P3" s="321"/>
      <c r="Q3" s="321"/>
      <c r="R3" s="321"/>
      <c r="S3" s="398"/>
      <c r="T3" s="398"/>
      <c r="U3" s="398"/>
      <c r="V3" s="398"/>
    </row>
    <row r="4" spans="1:22" s="4" customFormat="1" ht="17.25" customHeight="1">
      <c r="A4" s="391"/>
      <c r="B4" s="399"/>
      <c r="C4" s="399"/>
      <c r="D4" s="393"/>
      <c r="E4" s="388"/>
      <c r="F4" s="388"/>
      <c r="G4" s="388"/>
      <c r="H4" s="399"/>
      <c r="I4" s="399"/>
      <c r="J4" s="393"/>
      <c r="K4" s="393"/>
      <c r="L4" s="399"/>
      <c r="M4" s="399"/>
      <c r="N4" s="399"/>
      <c r="O4" s="399"/>
      <c r="P4" s="322"/>
      <c r="Q4" s="322"/>
      <c r="R4" s="322"/>
      <c r="S4" s="399"/>
      <c r="T4" s="399"/>
      <c r="U4" s="399"/>
      <c r="V4" s="399"/>
    </row>
    <row r="5" spans="1:22" s="5" customFormat="1" ht="11.25">
      <c r="A5" s="303" t="s">
        <v>4</v>
      </c>
      <c r="B5" s="347"/>
      <c r="C5" s="340">
        <f>B5+(B5*5/100)</f>
        <v>0</v>
      </c>
      <c r="D5" s="324"/>
      <c r="E5" s="342"/>
      <c r="F5" s="342"/>
      <c r="G5" s="343">
        <f>IF(B5&gt;0,IF(AND(E5&lt;6),(E5),(E5-F5)),"")</f>
      </c>
      <c r="H5" s="349">
        <v>100</v>
      </c>
      <c r="I5" s="345">
        <f aca="true" t="shared" si="0" ref="I5:I23">SUM(C5*D5*E5/12*H5)</f>
        <v>0</v>
      </c>
      <c r="J5" s="318"/>
      <c r="K5" s="318"/>
      <c r="L5" s="340">
        <f aca="true" t="shared" si="1" ref="L5:L23">I5*K5/1000</f>
        <v>0</v>
      </c>
      <c r="M5" s="318"/>
      <c r="N5" s="318"/>
      <c r="O5" s="340">
        <f>IF(I25&gt;0,IF(AND(M5&lt;N5&gt;N5),(M5/I25*E5/12),(N5/I25*E5/12)),0)</f>
        <v>0</v>
      </c>
      <c r="P5" s="346">
        <f>IF(B5&gt;0,(I5*J5/1000),0)</f>
        <v>0</v>
      </c>
      <c r="Q5" s="346">
        <f>IF(B5&gt;0,(P5-O5),0)</f>
        <v>0</v>
      </c>
      <c r="R5" s="346">
        <f>IF(B5&gt;0,(Q5/E5*12),0)</f>
        <v>0</v>
      </c>
      <c r="S5" s="340">
        <f>IF(I25&gt;0,(L5-O5),0)</f>
        <v>0</v>
      </c>
      <c r="T5" s="340">
        <f aca="true" t="shared" si="2" ref="T5:T23">IF(B5&gt;0,IF(AND(J5=K5,E5=12),(S5/2),IF(AND(J5=K5,E5&lt;12),(S5/E5*F5),IF(AND(J5&lt;&gt;K5,E5=12),(R5/12*F5),IF(AND(J5&lt;&gt;K5,E5&lt;12),(Q5/E5*F5))))),0)</f>
        <v>0</v>
      </c>
      <c r="U5" s="340">
        <f aca="true" t="shared" si="3" ref="U5:U23">IF(B5&gt;0,(S5-T5),0)</f>
        <v>0</v>
      </c>
      <c r="V5" s="340">
        <f>IF(S5&gt;0,(T5+U5),0)</f>
        <v>0</v>
      </c>
    </row>
    <row r="6" spans="1:22" s="5" customFormat="1" ht="11.25">
      <c r="A6" s="303" t="s">
        <v>232</v>
      </c>
      <c r="B6" s="347"/>
      <c r="C6" s="340">
        <f aca="true" t="shared" si="4" ref="C6:C15">B6+(B6*5/100)</f>
        <v>0</v>
      </c>
      <c r="D6" s="324"/>
      <c r="E6" s="342"/>
      <c r="F6" s="342"/>
      <c r="G6" s="343">
        <f aca="true" t="shared" si="5" ref="G6:G23">IF(B6&gt;0,IF(AND(E6&lt;6),(E6),(E6-F6)),"")</f>
      </c>
      <c r="H6" s="349">
        <v>100</v>
      </c>
      <c r="I6" s="345">
        <f t="shared" si="0"/>
        <v>0</v>
      </c>
      <c r="J6" s="318"/>
      <c r="K6" s="318"/>
      <c r="L6" s="340">
        <f t="shared" si="1"/>
        <v>0</v>
      </c>
      <c r="M6" s="340"/>
      <c r="N6" s="340"/>
      <c r="O6" s="340"/>
      <c r="P6" s="346">
        <f aca="true" t="shared" si="6" ref="P6:P23">IF(B6&gt;0,(I6*J6/1000),0)</f>
        <v>0</v>
      </c>
      <c r="Q6" s="346">
        <f aca="true" t="shared" si="7" ref="Q6:Q23">IF(B6&gt;0,(P6-O6),0)</f>
        <v>0</v>
      </c>
      <c r="R6" s="346">
        <f aca="true" t="shared" si="8" ref="R6:R23">IF(B6&gt;0,(Q6/E6*12),0)</f>
        <v>0</v>
      </c>
      <c r="S6" s="340">
        <f aca="true" t="shared" si="9" ref="S6:S23">IF(B6&gt;0,(L6-O6),0)</f>
        <v>0</v>
      </c>
      <c r="T6" s="340">
        <f t="shared" si="2"/>
        <v>0</v>
      </c>
      <c r="U6" s="340">
        <f t="shared" si="3"/>
        <v>0</v>
      </c>
      <c r="V6" s="340">
        <f aca="true" t="shared" si="10" ref="V6:V23">IF(S6&gt;0,(T6+U6),0)</f>
        <v>0</v>
      </c>
    </row>
    <row r="7" spans="1:22" s="5" customFormat="1" ht="11.25">
      <c r="A7" s="303" t="s">
        <v>231</v>
      </c>
      <c r="B7" s="347"/>
      <c r="C7" s="340">
        <f t="shared" si="4"/>
        <v>0</v>
      </c>
      <c r="D7" s="324"/>
      <c r="E7" s="342"/>
      <c r="F7" s="342"/>
      <c r="G7" s="343">
        <f t="shared" si="5"/>
      </c>
      <c r="H7" s="349">
        <v>100</v>
      </c>
      <c r="I7" s="345">
        <f t="shared" si="0"/>
        <v>0</v>
      </c>
      <c r="J7" s="318"/>
      <c r="K7" s="318"/>
      <c r="L7" s="340">
        <f t="shared" si="1"/>
        <v>0</v>
      </c>
      <c r="M7" s="340"/>
      <c r="N7" s="340"/>
      <c r="O7" s="340"/>
      <c r="P7" s="346">
        <f t="shared" si="6"/>
        <v>0</v>
      </c>
      <c r="Q7" s="346">
        <f t="shared" si="7"/>
        <v>0</v>
      </c>
      <c r="R7" s="346">
        <f t="shared" si="8"/>
        <v>0</v>
      </c>
      <c r="S7" s="340">
        <f t="shared" si="9"/>
        <v>0</v>
      </c>
      <c r="T7" s="340">
        <f t="shared" si="2"/>
        <v>0</v>
      </c>
      <c r="U7" s="340">
        <f t="shared" si="3"/>
        <v>0</v>
      </c>
      <c r="V7" s="340">
        <f t="shared" si="10"/>
        <v>0</v>
      </c>
    </row>
    <row r="8" spans="1:22" s="5" customFormat="1" ht="11.25">
      <c r="A8" s="303" t="s">
        <v>231</v>
      </c>
      <c r="B8" s="347"/>
      <c r="C8" s="340">
        <f t="shared" si="4"/>
        <v>0</v>
      </c>
      <c r="D8" s="324"/>
      <c r="E8" s="342"/>
      <c r="F8" s="342"/>
      <c r="G8" s="343">
        <f t="shared" si="5"/>
      </c>
      <c r="H8" s="349">
        <v>100</v>
      </c>
      <c r="I8" s="345">
        <f t="shared" si="0"/>
        <v>0</v>
      </c>
      <c r="J8" s="318"/>
      <c r="K8" s="318"/>
      <c r="L8" s="340">
        <f t="shared" si="1"/>
        <v>0</v>
      </c>
      <c r="M8" s="340"/>
      <c r="N8" s="340"/>
      <c r="O8" s="340"/>
      <c r="P8" s="346">
        <f t="shared" si="6"/>
        <v>0</v>
      </c>
      <c r="Q8" s="346">
        <f t="shared" si="7"/>
        <v>0</v>
      </c>
      <c r="R8" s="346">
        <f t="shared" si="8"/>
        <v>0</v>
      </c>
      <c r="S8" s="340">
        <f t="shared" si="9"/>
        <v>0</v>
      </c>
      <c r="T8" s="340">
        <f t="shared" si="2"/>
        <v>0</v>
      </c>
      <c r="U8" s="340">
        <f t="shared" si="3"/>
        <v>0</v>
      </c>
      <c r="V8" s="340">
        <f t="shared" si="10"/>
        <v>0</v>
      </c>
    </row>
    <row r="9" spans="1:22" s="5" customFormat="1" ht="11.25">
      <c r="A9" s="303" t="s">
        <v>231</v>
      </c>
      <c r="B9" s="347"/>
      <c r="C9" s="340">
        <f t="shared" si="4"/>
        <v>0</v>
      </c>
      <c r="D9" s="324"/>
      <c r="E9" s="342"/>
      <c r="F9" s="342"/>
      <c r="G9" s="343">
        <f t="shared" si="5"/>
      </c>
      <c r="H9" s="349">
        <v>100</v>
      </c>
      <c r="I9" s="345">
        <f t="shared" si="0"/>
        <v>0</v>
      </c>
      <c r="J9" s="318"/>
      <c r="K9" s="318"/>
      <c r="L9" s="340">
        <f t="shared" si="1"/>
        <v>0</v>
      </c>
      <c r="M9" s="340"/>
      <c r="N9" s="340"/>
      <c r="O9" s="340"/>
      <c r="P9" s="346">
        <f t="shared" si="6"/>
        <v>0</v>
      </c>
      <c r="Q9" s="346">
        <f t="shared" si="7"/>
        <v>0</v>
      </c>
      <c r="R9" s="346">
        <f t="shared" si="8"/>
        <v>0</v>
      </c>
      <c r="S9" s="340">
        <f t="shared" si="9"/>
        <v>0</v>
      </c>
      <c r="T9" s="340">
        <f t="shared" si="2"/>
        <v>0</v>
      </c>
      <c r="U9" s="340">
        <f t="shared" si="3"/>
        <v>0</v>
      </c>
      <c r="V9" s="340">
        <f t="shared" si="10"/>
        <v>0</v>
      </c>
    </row>
    <row r="10" spans="1:22" s="5" customFormat="1" ht="11.25">
      <c r="A10" s="303" t="s">
        <v>231</v>
      </c>
      <c r="B10" s="347"/>
      <c r="C10" s="340">
        <f t="shared" si="4"/>
        <v>0</v>
      </c>
      <c r="D10" s="324"/>
      <c r="E10" s="342"/>
      <c r="F10" s="342"/>
      <c r="G10" s="343">
        <f t="shared" si="5"/>
      </c>
      <c r="H10" s="349">
        <v>100</v>
      </c>
      <c r="I10" s="345">
        <f t="shared" si="0"/>
        <v>0</v>
      </c>
      <c r="J10" s="318"/>
      <c r="K10" s="318"/>
      <c r="L10" s="340">
        <f t="shared" si="1"/>
        <v>0</v>
      </c>
      <c r="M10" s="340"/>
      <c r="N10" s="340"/>
      <c r="O10" s="340"/>
      <c r="P10" s="346">
        <f t="shared" si="6"/>
        <v>0</v>
      </c>
      <c r="Q10" s="346">
        <f t="shared" si="7"/>
        <v>0</v>
      </c>
      <c r="R10" s="346">
        <f t="shared" si="8"/>
        <v>0</v>
      </c>
      <c r="S10" s="340">
        <f t="shared" si="9"/>
        <v>0</v>
      </c>
      <c r="T10" s="340">
        <f t="shared" si="2"/>
        <v>0</v>
      </c>
      <c r="U10" s="340">
        <f t="shared" si="3"/>
        <v>0</v>
      </c>
      <c r="V10" s="340">
        <f t="shared" si="10"/>
        <v>0</v>
      </c>
    </row>
    <row r="11" spans="1:22" s="5" customFormat="1" ht="11.25">
      <c r="A11" s="303" t="s">
        <v>231</v>
      </c>
      <c r="B11" s="347"/>
      <c r="C11" s="340">
        <f t="shared" si="4"/>
        <v>0</v>
      </c>
      <c r="D11" s="324"/>
      <c r="E11" s="342"/>
      <c r="F11" s="342"/>
      <c r="G11" s="343">
        <f t="shared" si="5"/>
      </c>
      <c r="H11" s="349">
        <v>100</v>
      </c>
      <c r="I11" s="345">
        <f t="shared" si="0"/>
        <v>0</v>
      </c>
      <c r="J11" s="318"/>
      <c r="K11" s="318"/>
      <c r="L11" s="340">
        <f t="shared" si="1"/>
        <v>0</v>
      </c>
      <c r="M11" s="340"/>
      <c r="N11" s="340"/>
      <c r="O11" s="340"/>
      <c r="P11" s="346">
        <f t="shared" si="6"/>
        <v>0</v>
      </c>
      <c r="Q11" s="346">
        <f t="shared" si="7"/>
        <v>0</v>
      </c>
      <c r="R11" s="346">
        <f t="shared" si="8"/>
        <v>0</v>
      </c>
      <c r="S11" s="340">
        <f t="shared" si="9"/>
        <v>0</v>
      </c>
      <c r="T11" s="340">
        <f t="shared" si="2"/>
        <v>0</v>
      </c>
      <c r="U11" s="340">
        <f t="shared" si="3"/>
        <v>0</v>
      </c>
      <c r="V11" s="340">
        <f t="shared" si="10"/>
        <v>0</v>
      </c>
    </row>
    <row r="12" spans="1:22" s="5" customFormat="1" ht="11.25">
      <c r="A12" s="303" t="s">
        <v>235</v>
      </c>
      <c r="B12" s="347"/>
      <c r="C12" s="340">
        <f t="shared" si="4"/>
        <v>0</v>
      </c>
      <c r="D12" s="324"/>
      <c r="E12" s="342"/>
      <c r="F12" s="342"/>
      <c r="G12" s="343">
        <f t="shared" si="5"/>
      </c>
      <c r="H12" s="349">
        <v>50</v>
      </c>
      <c r="I12" s="345">
        <f t="shared" si="0"/>
        <v>0</v>
      </c>
      <c r="J12" s="318"/>
      <c r="K12" s="318"/>
      <c r="L12" s="340">
        <f t="shared" si="1"/>
        <v>0</v>
      </c>
      <c r="M12" s="340"/>
      <c r="N12" s="340"/>
      <c r="O12" s="340"/>
      <c r="P12" s="346">
        <f t="shared" si="6"/>
        <v>0</v>
      </c>
      <c r="Q12" s="346">
        <f t="shared" si="7"/>
        <v>0</v>
      </c>
      <c r="R12" s="346">
        <f t="shared" si="8"/>
        <v>0</v>
      </c>
      <c r="S12" s="340">
        <f t="shared" si="9"/>
        <v>0</v>
      </c>
      <c r="T12" s="340">
        <f t="shared" si="2"/>
        <v>0</v>
      </c>
      <c r="U12" s="340">
        <f t="shared" si="3"/>
        <v>0</v>
      </c>
      <c r="V12" s="340">
        <f t="shared" si="10"/>
        <v>0</v>
      </c>
    </row>
    <row r="13" spans="1:22" s="5" customFormat="1" ht="11.25">
      <c r="A13" s="303" t="s">
        <v>236</v>
      </c>
      <c r="B13" s="347"/>
      <c r="C13" s="340">
        <f t="shared" si="4"/>
        <v>0</v>
      </c>
      <c r="D13" s="324"/>
      <c r="E13" s="342"/>
      <c r="F13" s="342"/>
      <c r="G13" s="343">
        <f t="shared" si="5"/>
      </c>
      <c r="H13" s="349">
        <v>140</v>
      </c>
      <c r="I13" s="345">
        <f t="shared" si="0"/>
        <v>0</v>
      </c>
      <c r="J13" s="318"/>
      <c r="K13" s="318"/>
      <c r="L13" s="340">
        <f t="shared" si="1"/>
        <v>0</v>
      </c>
      <c r="M13" s="340"/>
      <c r="N13" s="340"/>
      <c r="O13" s="340"/>
      <c r="P13" s="346">
        <f t="shared" si="6"/>
        <v>0</v>
      </c>
      <c r="Q13" s="346">
        <f t="shared" si="7"/>
        <v>0</v>
      </c>
      <c r="R13" s="346">
        <f t="shared" si="8"/>
        <v>0</v>
      </c>
      <c r="S13" s="340">
        <f t="shared" si="9"/>
        <v>0</v>
      </c>
      <c r="T13" s="340">
        <f t="shared" si="2"/>
        <v>0</v>
      </c>
      <c r="U13" s="340">
        <f t="shared" si="3"/>
        <v>0</v>
      </c>
      <c r="V13" s="340">
        <f t="shared" si="10"/>
        <v>0</v>
      </c>
    </row>
    <row r="14" spans="1:22" s="5" customFormat="1" ht="11.25">
      <c r="A14" s="303" t="s">
        <v>233</v>
      </c>
      <c r="B14" s="347"/>
      <c r="C14" s="340">
        <f t="shared" si="4"/>
        <v>0</v>
      </c>
      <c r="D14" s="324"/>
      <c r="E14" s="342"/>
      <c r="F14" s="342"/>
      <c r="G14" s="343">
        <f t="shared" si="5"/>
      </c>
      <c r="H14" s="349">
        <v>50</v>
      </c>
      <c r="I14" s="345">
        <f t="shared" si="0"/>
        <v>0</v>
      </c>
      <c r="J14" s="318"/>
      <c r="K14" s="318"/>
      <c r="L14" s="340">
        <f t="shared" si="1"/>
        <v>0</v>
      </c>
      <c r="M14" s="340"/>
      <c r="N14" s="340"/>
      <c r="O14" s="340"/>
      <c r="P14" s="346">
        <f t="shared" si="6"/>
        <v>0</v>
      </c>
      <c r="Q14" s="346">
        <f t="shared" si="7"/>
        <v>0</v>
      </c>
      <c r="R14" s="346">
        <f t="shared" si="8"/>
        <v>0</v>
      </c>
      <c r="S14" s="340">
        <f t="shared" si="9"/>
        <v>0</v>
      </c>
      <c r="T14" s="340">
        <f t="shared" si="2"/>
        <v>0</v>
      </c>
      <c r="U14" s="340">
        <f t="shared" si="3"/>
        <v>0</v>
      </c>
      <c r="V14" s="340">
        <f t="shared" si="10"/>
        <v>0</v>
      </c>
    </row>
    <row r="15" spans="1:22" s="5" customFormat="1" ht="11.25">
      <c r="A15" s="303" t="s">
        <v>234</v>
      </c>
      <c r="B15" s="347"/>
      <c r="C15" s="340">
        <f t="shared" si="4"/>
        <v>0</v>
      </c>
      <c r="D15" s="324"/>
      <c r="E15" s="342"/>
      <c r="F15" s="342"/>
      <c r="G15" s="343">
        <f t="shared" si="5"/>
      </c>
      <c r="H15" s="349">
        <v>34</v>
      </c>
      <c r="I15" s="345">
        <f t="shared" si="0"/>
        <v>0</v>
      </c>
      <c r="J15" s="318"/>
      <c r="K15" s="318"/>
      <c r="L15" s="340">
        <f t="shared" si="1"/>
        <v>0</v>
      </c>
      <c r="M15" s="340"/>
      <c r="N15" s="340"/>
      <c r="O15" s="340"/>
      <c r="P15" s="346">
        <f t="shared" si="6"/>
        <v>0</v>
      </c>
      <c r="Q15" s="346">
        <f t="shared" si="7"/>
        <v>0</v>
      </c>
      <c r="R15" s="346">
        <f t="shared" si="8"/>
        <v>0</v>
      </c>
      <c r="S15" s="340">
        <f t="shared" si="9"/>
        <v>0</v>
      </c>
      <c r="T15" s="340">
        <f t="shared" si="2"/>
        <v>0</v>
      </c>
      <c r="U15" s="340">
        <f t="shared" si="3"/>
        <v>0</v>
      </c>
      <c r="V15" s="340">
        <f t="shared" si="10"/>
        <v>0</v>
      </c>
    </row>
    <row r="16" spans="1:22" s="5" customFormat="1" ht="11.25">
      <c r="A16" s="303" t="s">
        <v>230</v>
      </c>
      <c r="B16" s="347"/>
      <c r="C16" s="340">
        <f>B16+(B16*5/100)</f>
        <v>0</v>
      </c>
      <c r="D16" s="324"/>
      <c r="E16" s="342"/>
      <c r="F16" s="342"/>
      <c r="G16" s="343">
        <f t="shared" si="5"/>
      </c>
      <c r="H16" s="349">
        <v>100</v>
      </c>
      <c r="I16" s="345">
        <f t="shared" si="0"/>
        <v>0</v>
      </c>
      <c r="J16" s="318"/>
      <c r="K16" s="318"/>
      <c r="L16" s="340">
        <f t="shared" si="1"/>
        <v>0</v>
      </c>
      <c r="M16" s="340"/>
      <c r="N16" s="340"/>
      <c r="O16" s="340"/>
      <c r="P16" s="346">
        <f t="shared" si="6"/>
        <v>0</v>
      </c>
      <c r="Q16" s="346">
        <f t="shared" si="7"/>
        <v>0</v>
      </c>
      <c r="R16" s="346">
        <f t="shared" si="8"/>
        <v>0</v>
      </c>
      <c r="S16" s="340">
        <f t="shared" si="9"/>
        <v>0</v>
      </c>
      <c r="T16" s="340">
        <f t="shared" si="2"/>
        <v>0</v>
      </c>
      <c r="U16" s="340">
        <f t="shared" si="3"/>
        <v>0</v>
      </c>
      <c r="V16" s="340">
        <f t="shared" si="10"/>
        <v>0</v>
      </c>
    </row>
    <row r="17" spans="1:22" s="5" customFormat="1" ht="11.25">
      <c r="A17" s="303" t="s">
        <v>230</v>
      </c>
      <c r="B17" s="347"/>
      <c r="C17" s="340">
        <f>B17+(B17*5/100)</f>
        <v>0</v>
      </c>
      <c r="D17" s="324"/>
      <c r="E17" s="342"/>
      <c r="F17" s="342"/>
      <c r="G17" s="343">
        <f t="shared" si="5"/>
      </c>
      <c r="H17" s="349">
        <v>100</v>
      </c>
      <c r="I17" s="345">
        <f t="shared" si="0"/>
        <v>0</v>
      </c>
      <c r="J17" s="318"/>
      <c r="K17" s="318"/>
      <c r="L17" s="340">
        <f t="shared" si="1"/>
        <v>0</v>
      </c>
      <c r="M17" s="340"/>
      <c r="N17" s="340"/>
      <c r="O17" s="340"/>
      <c r="P17" s="346">
        <f t="shared" si="6"/>
        <v>0</v>
      </c>
      <c r="Q17" s="346">
        <f t="shared" si="7"/>
        <v>0</v>
      </c>
      <c r="R17" s="346">
        <f t="shared" si="8"/>
        <v>0</v>
      </c>
      <c r="S17" s="340">
        <f t="shared" si="9"/>
        <v>0</v>
      </c>
      <c r="T17" s="340">
        <f t="shared" si="2"/>
        <v>0</v>
      </c>
      <c r="U17" s="340">
        <f t="shared" si="3"/>
        <v>0</v>
      </c>
      <c r="V17" s="340">
        <f t="shared" si="10"/>
        <v>0</v>
      </c>
    </row>
    <row r="18" spans="1:22" s="5" customFormat="1" ht="11.25">
      <c r="A18" s="303" t="s">
        <v>23</v>
      </c>
      <c r="B18" s="347"/>
      <c r="C18" s="340">
        <f>B18+(B18*25/100)</f>
        <v>0</v>
      </c>
      <c r="D18" s="324"/>
      <c r="E18" s="342"/>
      <c r="F18" s="342"/>
      <c r="G18" s="343">
        <f t="shared" si="5"/>
      </c>
      <c r="H18" s="349">
        <v>75</v>
      </c>
      <c r="I18" s="345">
        <f t="shared" si="0"/>
        <v>0</v>
      </c>
      <c r="J18" s="318"/>
      <c r="K18" s="318"/>
      <c r="L18" s="340">
        <f t="shared" si="1"/>
        <v>0</v>
      </c>
      <c r="M18" s="340"/>
      <c r="N18" s="340"/>
      <c r="O18" s="340"/>
      <c r="P18" s="346">
        <f t="shared" si="6"/>
        <v>0</v>
      </c>
      <c r="Q18" s="346">
        <f t="shared" si="7"/>
        <v>0</v>
      </c>
      <c r="R18" s="346">
        <f t="shared" si="8"/>
        <v>0</v>
      </c>
      <c r="S18" s="340">
        <f t="shared" si="9"/>
        <v>0</v>
      </c>
      <c r="T18" s="340">
        <f t="shared" si="2"/>
        <v>0</v>
      </c>
      <c r="U18" s="340">
        <f t="shared" si="3"/>
        <v>0</v>
      </c>
      <c r="V18" s="340">
        <f t="shared" si="10"/>
        <v>0</v>
      </c>
    </row>
    <row r="19" spans="1:22" s="5" customFormat="1" ht="11.25">
      <c r="A19" s="303" t="s">
        <v>23</v>
      </c>
      <c r="B19" s="347"/>
      <c r="C19" s="340">
        <f>B19+(B19*25/100)</f>
        <v>0</v>
      </c>
      <c r="D19" s="324"/>
      <c r="E19" s="342"/>
      <c r="F19" s="342"/>
      <c r="G19" s="343">
        <f t="shared" si="5"/>
      </c>
      <c r="H19" s="350">
        <v>75</v>
      </c>
      <c r="I19" s="345">
        <f t="shared" si="0"/>
        <v>0</v>
      </c>
      <c r="J19" s="318"/>
      <c r="K19" s="318"/>
      <c r="L19" s="340">
        <f t="shared" si="1"/>
        <v>0</v>
      </c>
      <c r="M19" s="340"/>
      <c r="N19" s="340"/>
      <c r="O19" s="340"/>
      <c r="P19" s="346">
        <f t="shared" si="6"/>
        <v>0</v>
      </c>
      <c r="Q19" s="346">
        <f t="shared" si="7"/>
        <v>0</v>
      </c>
      <c r="R19" s="346">
        <f t="shared" si="8"/>
        <v>0</v>
      </c>
      <c r="S19" s="340">
        <f t="shared" si="9"/>
        <v>0</v>
      </c>
      <c r="T19" s="340">
        <f t="shared" si="2"/>
        <v>0</v>
      </c>
      <c r="U19" s="340">
        <f t="shared" si="3"/>
        <v>0</v>
      </c>
      <c r="V19" s="340">
        <f t="shared" si="10"/>
        <v>0</v>
      </c>
    </row>
    <row r="20" spans="1:22" s="5" customFormat="1" ht="11.25">
      <c r="A20" s="303" t="s">
        <v>23</v>
      </c>
      <c r="B20" s="347"/>
      <c r="C20" s="340">
        <f>B20+(B20*25/100)</f>
        <v>0</v>
      </c>
      <c r="D20" s="324"/>
      <c r="E20" s="342"/>
      <c r="F20" s="342"/>
      <c r="G20" s="343">
        <f t="shared" si="5"/>
      </c>
      <c r="H20" s="350">
        <v>75</v>
      </c>
      <c r="I20" s="345">
        <f t="shared" si="0"/>
        <v>0</v>
      </c>
      <c r="J20" s="318"/>
      <c r="K20" s="318"/>
      <c r="L20" s="340">
        <f t="shared" si="1"/>
        <v>0</v>
      </c>
      <c r="M20" s="340"/>
      <c r="N20" s="340"/>
      <c r="O20" s="340"/>
      <c r="P20" s="346">
        <f t="shared" si="6"/>
        <v>0</v>
      </c>
      <c r="Q20" s="346">
        <f t="shared" si="7"/>
        <v>0</v>
      </c>
      <c r="R20" s="346">
        <f t="shared" si="8"/>
        <v>0</v>
      </c>
      <c r="S20" s="340">
        <f t="shared" si="9"/>
        <v>0</v>
      </c>
      <c r="T20" s="340">
        <f t="shared" si="2"/>
        <v>0</v>
      </c>
      <c r="U20" s="340">
        <f t="shared" si="3"/>
        <v>0</v>
      </c>
      <c r="V20" s="340">
        <f t="shared" si="10"/>
        <v>0</v>
      </c>
    </row>
    <row r="21" spans="1:22" s="5" customFormat="1" ht="11.25">
      <c r="A21" s="303" t="s">
        <v>22</v>
      </c>
      <c r="B21" s="347"/>
      <c r="C21" s="340">
        <f>B21</f>
        <v>0</v>
      </c>
      <c r="D21" s="324"/>
      <c r="E21" s="342"/>
      <c r="F21" s="342"/>
      <c r="G21" s="343">
        <f t="shared" si="5"/>
      </c>
      <c r="H21" s="350">
        <v>1</v>
      </c>
      <c r="I21" s="339">
        <f t="shared" si="0"/>
        <v>0</v>
      </c>
      <c r="J21" s="318"/>
      <c r="K21" s="318"/>
      <c r="L21" s="340">
        <f t="shared" si="1"/>
        <v>0</v>
      </c>
      <c r="M21" s="341"/>
      <c r="N21" s="341"/>
      <c r="O21" s="341"/>
      <c r="P21" s="346">
        <f t="shared" si="6"/>
        <v>0</v>
      </c>
      <c r="Q21" s="346">
        <f t="shared" si="7"/>
        <v>0</v>
      </c>
      <c r="R21" s="346">
        <f t="shared" si="8"/>
        <v>0</v>
      </c>
      <c r="S21" s="340">
        <f t="shared" si="9"/>
        <v>0</v>
      </c>
      <c r="T21" s="340">
        <f t="shared" si="2"/>
        <v>0</v>
      </c>
      <c r="U21" s="340">
        <f t="shared" si="3"/>
        <v>0</v>
      </c>
      <c r="V21" s="340">
        <f t="shared" si="10"/>
        <v>0</v>
      </c>
    </row>
    <row r="22" spans="1:22" s="5" customFormat="1" ht="11.25">
      <c r="A22" s="303" t="s">
        <v>22</v>
      </c>
      <c r="B22" s="347"/>
      <c r="C22" s="340">
        <f>B22</f>
        <v>0</v>
      </c>
      <c r="D22" s="324"/>
      <c r="E22" s="342"/>
      <c r="F22" s="342"/>
      <c r="G22" s="343">
        <f t="shared" si="5"/>
      </c>
      <c r="H22" s="349">
        <v>1</v>
      </c>
      <c r="I22" s="339">
        <f t="shared" si="0"/>
        <v>0</v>
      </c>
      <c r="J22" s="318"/>
      <c r="K22" s="318"/>
      <c r="L22" s="340">
        <f t="shared" si="1"/>
        <v>0</v>
      </c>
      <c r="M22" s="340"/>
      <c r="N22" s="340"/>
      <c r="O22" s="340"/>
      <c r="P22" s="346">
        <f t="shared" si="6"/>
        <v>0</v>
      </c>
      <c r="Q22" s="346">
        <f t="shared" si="7"/>
        <v>0</v>
      </c>
      <c r="R22" s="346">
        <f t="shared" si="8"/>
        <v>0</v>
      </c>
      <c r="S22" s="340">
        <f t="shared" si="9"/>
        <v>0</v>
      </c>
      <c r="T22" s="340">
        <f t="shared" si="2"/>
        <v>0</v>
      </c>
      <c r="U22" s="340">
        <f t="shared" si="3"/>
        <v>0</v>
      </c>
      <c r="V22" s="340">
        <f t="shared" si="10"/>
        <v>0</v>
      </c>
    </row>
    <row r="23" spans="1:22" s="5" customFormat="1" ht="12" thickBot="1">
      <c r="A23" s="303" t="s">
        <v>22</v>
      </c>
      <c r="B23" s="373"/>
      <c r="C23" s="341">
        <f>B23</f>
        <v>0</v>
      </c>
      <c r="D23" s="325"/>
      <c r="E23" s="344"/>
      <c r="F23" s="344"/>
      <c r="G23" s="374">
        <f t="shared" si="5"/>
      </c>
      <c r="H23" s="350">
        <v>1</v>
      </c>
      <c r="I23" s="339">
        <f t="shared" si="0"/>
        <v>0</v>
      </c>
      <c r="J23" s="318"/>
      <c r="K23" s="318"/>
      <c r="L23" s="341">
        <f t="shared" si="1"/>
        <v>0</v>
      </c>
      <c r="M23" s="341"/>
      <c r="N23" s="341"/>
      <c r="O23" s="341"/>
      <c r="P23" s="351">
        <f t="shared" si="6"/>
        <v>0</v>
      </c>
      <c r="Q23" s="351">
        <f t="shared" si="7"/>
        <v>0</v>
      </c>
      <c r="R23" s="351">
        <f t="shared" si="8"/>
        <v>0</v>
      </c>
      <c r="S23" s="341">
        <f t="shared" si="9"/>
        <v>0</v>
      </c>
      <c r="T23" s="340">
        <f t="shared" si="2"/>
        <v>0</v>
      </c>
      <c r="U23" s="341">
        <f t="shared" si="3"/>
        <v>0</v>
      </c>
      <c r="V23" s="341">
        <f t="shared" si="10"/>
        <v>0</v>
      </c>
    </row>
    <row r="24" spans="1:22" ht="13.5" customHeight="1" thickBot="1">
      <c r="A24" s="323"/>
      <c r="B24" s="414" t="s">
        <v>241</v>
      </c>
      <c r="C24" s="383"/>
      <c r="D24" s="383"/>
      <c r="E24" s="383"/>
      <c r="F24" s="383"/>
      <c r="G24" s="383"/>
      <c r="H24" s="415"/>
      <c r="I24" s="348">
        <f>IF(B5&gt;0,O5*F5/E5,0)</f>
        <v>0</v>
      </c>
      <c r="J24" s="348">
        <f>IF(B6&gt;0,O5*G5/E5,0)</f>
        <v>0</v>
      </c>
      <c r="K24" s="304"/>
      <c r="L24" s="394" t="s">
        <v>21</v>
      </c>
      <c r="M24" s="383"/>
      <c r="N24" s="383"/>
      <c r="O24" s="383"/>
      <c r="P24" s="352"/>
      <c r="Q24" s="352"/>
      <c r="R24" s="353"/>
      <c r="S24" s="354">
        <f>SUM(S5:S21)</f>
        <v>0</v>
      </c>
      <c r="T24" s="355">
        <f>ROUND(T5+T6+T7+T8+T9+T10+T11+T18+T21,0)</f>
        <v>0</v>
      </c>
      <c r="U24" s="355">
        <f>ROUND(U5+U6+U7+U8+U9+U10+U11+U18+U21,0)</f>
        <v>0</v>
      </c>
      <c r="V24" s="356">
        <f>ROUND(V5+V6+V7+V8+V9+V10+V11+V18+V21,0)</f>
        <v>0</v>
      </c>
    </row>
    <row r="25" spans="1:22" ht="11.25" customHeight="1" thickBot="1">
      <c r="A25" s="279"/>
      <c r="B25" s="411" t="s">
        <v>242</v>
      </c>
      <c r="C25" s="412"/>
      <c r="D25" s="412"/>
      <c r="E25" s="412"/>
      <c r="F25" s="412"/>
      <c r="G25" s="412"/>
      <c r="H25" s="413"/>
      <c r="I25" s="378"/>
      <c r="J25" s="277"/>
      <c r="K25" s="278"/>
      <c r="L25" s="277"/>
      <c r="M25" s="277"/>
      <c r="N25" s="277"/>
      <c r="O25" s="277"/>
      <c r="P25" s="277"/>
      <c r="Q25" s="277"/>
      <c r="R25" s="277"/>
      <c r="S25" s="277"/>
      <c r="T25" s="395" t="s">
        <v>214</v>
      </c>
      <c r="U25" s="395" t="s">
        <v>214</v>
      </c>
      <c r="V25" s="395" t="s">
        <v>214</v>
      </c>
    </row>
    <row r="26" spans="1:22" ht="11.25" customHeight="1" thickBot="1">
      <c r="A26" s="279"/>
      <c r="B26" s="377"/>
      <c r="C26" s="376"/>
      <c r="D26" s="376"/>
      <c r="E26" s="376"/>
      <c r="F26" s="376"/>
      <c r="G26" s="376"/>
      <c r="H26" s="376"/>
      <c r="I26" s="375"/>
      <c r="J26" s="277"/>
      <c r="K26" s="278"/>
      <c r="L26" s="277"/>
      <c r="M26" s="277"/>
      <c r="N26" s="277"/>
      <c r="O26" s="277"/>
      <c r="P26" s="277"/>
      <c r="Q26" s="277"/>
      <c r="R26" s="277"/>
      <c r="S26" s="277"/>
      <c r="T26" s="396"/>
      <c r="U26" s="396"/>
      <c r="V26" s="396"/>
    </row>
    <row r="27" spans="1:22" ht="11.25" customHeight="1" thickBot="1">
      <c r="A27" s="382" t="s">
        <v>17</v>
      </c>
      <c r="B27" s="380"/>
      <c r="C27" s="380"/>
      <c r="D27" s="380"/>
      <c r="E27" s="380"/>
      <c r="F27" s="380"/>
      <c r="G27" s="380"/>
      <c r="H27" s="381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79"/>
      <c r="T27" s="396"/>
      <c r="U27" s="396"/>
      <c r="V27" s="396"/>
    </row>
    <row r="28" spans="1:22" ht="153" customHeight="1" thickBot="1">
      <c r="A28" s="280"/>
      <c r="B28" s="280"/>
      <c r="C28" s="280"/>
      <c r="D28" s="281"/>
      <c r="E28" s="281"/>
      <c r="F28" s="281"/>
      <c r="G28" s="281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79"/>
      <c r="T28" s="379" t="s">
        <v>19</v>
      </c>
      <c r="U28" s="379" t="s">
        <v>20</v>
      </c>
      <c r="V28" s="379" t="s">
        <v>19</v>
      </c>
    </row>
    <row r="29" spans="1:22" ht="12.75">
      <c r="A29" s="416" t="s">
        <v>5</v>
      </c>
      <c r="B29" s="417"/>
      <c r="C29" s="280"/>
      <c r="D29" s="282"/>
      <c r="E29" s="282"/>
      <c r="F29" s="282"/>
      <c r="G29" s="282"/>
      <c r="H29" s="282"/>
      <c r="I29" s="282"/>
      <c r="J29" s="282"/>
      <c r="K29" s="282"/>
      <c r="L29" s="283"/>
      <c r="M29" s="283"/>
      <c r="N29" s="280"/>
      <c r="O29" s="280"/>
      <c r="P29" s="280"/>
      <c r="Q29" s="280"/>
      <c r="R29" s="280"/>
      <c r="S29" s="284"/>
      <c r="T29" s="284"/>
      <c r="U29" s="284"/>
      <c r="V29" s="8"/>
    </row>
    <row r="30" spans="1:22" s="2" customFormat="1" ht="12" customHeight="1">
      <c r="A30" s="303" t="s">
        <v>6</v>
      </c>
      <c r="B30" s="319">
        <v>100</v>
      </c>
      <c r="C30" s="281"/>
      <c r="D30" s="285"/>
      <c r="E30" s="285"/>
      <c r="F30" s="285"/>
      <c r="G30" s="285"/>
      <c r="H30" s="285"/>
      <c r="I30" s="285"/>
      <c r="J30" s="285"/>
      <c r="K30" s="285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15"/>
    </row>
    <row r="31" spans="1:22" ht="12" customHeight="1">
      <c r="A31" s="303" t="s">
        <v>7</v>
      </c>
      <c r="B31" s="319">
        <v>100</v>
      </c>
      <c r="C31" s="280"/>
      <c r="D31" s="286"/>
      <c r="E31" s="286"/>
      <c r="F31" s="286"/>
      <c r="G31" s="286"/>
      <c r="H31" s="286"/>
      <c r="I31" s="286"/>
      <c r="J31" s="286"/>
      <c r="K31" s="286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8"/>
    </row>
    <row r="32" spans="1:22" ht="12" customHeight="1">
      <c r="A32" s="303" t="s">
        <v>8</v>
      </c>
      <c r="B32" s="319">
        <v>50</v>
      </c>
      <c r="C32" s="280"/>
      <c r="D32" s="277"/>
      <c r="E32" s="277"/>
      <c r="F32" s="277"/>
      <c r="G32" s="277"/>
      <c r="H32" s="277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8"/>
    </row>
    <row r="33" spans="1:22" ht="12" customHeight="1">
      <c r="A33" s="303" t="s">
        <v>224</v>
      </c>
      <c r="B33" s="319">
        <v>50</v>
      </c>
      <c r="C33" s="280"/>
      <c r="D33" s="287"/>
      <c r="E33" s="287"/>
      <c r="F33" s="287"/>
      <c r="G33" s="287"/>
      <c r="H33" s="288"/>
      <c r="I33" s="281"/>
      <c r="J33" s="281"/>
      <c r="K33" s="281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8"/>
    </row>
    <row r="34" spans="1:22" ht="12" customHeight="1">
      <c r="A34" s="303" t="s">
        <v>9</v>
      </c>
      <c r="B34" s="319">
        <v>34</v>
      </c>
      <c r="C34" s="280"/>
      <c r="D34" s="287"/>
      <c r="E34" s="287"/>
      <c r="F34" s="287"/>
      <c r="G34" s="287"/>
      <c r="H34" s="288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8"/>
    </row>
    <row r="35" spans="1:22" ht="12" customHeight="1">
      <c r="A35" s="303" t="s">
        <v>226</v>
      </c>
      <c r="B35" s="319">
        <v>140</v>
      </c>
      <c r="C35" s="8"/>
      <c r="D35" s="12"/>
      <c r="E35" s="12"/>
      <c r="F35" s="12"/>
      <c r="G35" s="12"/>
      <c r="H35" s="12"/>
      <c r="I35" s="12"/>
      <c r="J35" s="12"/>
      <c r="K35" s="12"/>
      <c r="L35" s="8"/>
      <c r="M35" s="8"/>
      <c r="N35" s="11"/>
      <c r="O35" s="11"/>
      <c r="P35" s="11"/>
      <c r="Q35" s="11"/>
      <c r="R35" s="11"/>
      <c r="S35" s="8"/>
      <c r="T35" s="8"/>
      <c r="U35" s="8"/>
      <c r="V35" s="8"/>
    </row>
    <row r="36" spans="1:22" ht="12" customHeight="1">
      <c r="A36" s="303" t="s">
        <v>223</v>
      </c>
      <c r="B36" s="319">
        <v>75</v>
      </c>
      <c r="C36" s="8"/>
      <c r="D36" s="13"/>
      <c r="E36" s="13"/>
      <c r="F36" s="13"/>
      <c r="G36" s="13"/>
      <c r="H36" s="13"/>
      <c r="I36" s="13"/>
      <c r="J36" s="13"/>
      <c r="K36" s="13"/>
      <c r="L36" s="8"/>
      <c r="M36" s="8"/>
      <c r="N36" s="11"/>
      <c r="O36" s="11"/>
      <c r="P36" s="11"/>
      <c r="Q36" s="11"/>
      <c r="R36" s="11"/>
      <c r="S36" s="8"/>
      <c r="T36" s="8"/>
      <c r="U36" s="8"/>
      <c r="V36" s="8"/>
    </row>
    <row r="37" spans="1:22" ht="12.75">
      <c r="A37" s="303" t="s">
        <v>225</v>
      </c>
      <c r="B37" s="319">
        <v>1</v>
      </c>
      <c r="C37" s="8"/>
      <c r="D37" s="14"/>
      <c r="E37" s="14"/>
      <c r="F37" s="14"/>
      <c r="G37" s="14"/>
      <c r="H37" s="14"/>
      <c r="I37" s="14"/>
      <c r="J37" s="14"/>
      <c r="K37" s="14"/>
      <c r="L37" s="8"/>
      <c r="M37" s="8"/>
      <c r="N37" s="11"/>
      <c r="O37" s="11"/>
      <c r="P37" s="11"/>
      <c r="Q37" s="11"/>
      <c r="R37" s="11"/>
      <c r="S37" s="15"/>
      <c r="T37" s="15"/>
      <c r="U37" s="15"/>
      <c r="V37" s="8"/>
    </row>
    <row r="38" spans="1:22" ht="13.5" customHeight="1">
      <c r="A38" s="8"/>
      <c r="B38" s="8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11"/>
      <c r="O38" s="11"/>
      <c r="P38" s="11"/>
      <c r="Q38" s="11"/>
      <c r="R38" s="11"/>
      <c r="S38" s="15"/>
      <c r="T38" s="8"/>
      <c r="U38" s="8"/>
      <c r="V38" s="8"/>
    </row>
    <row r="39" spans="1:22" s="2" customFormat="1" ht="12.75">
      <c r="A39" s="8"/>
      <c r="B39" s="8"/>
      <c r="C39" s="16"/>
      <c r="D39" s="16"/>
      <c r="E39" s="16"/>
      <c r="F39" s="16"/>
      <c r="G39" s="16"/>
      <c r="H39" s="17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2.75">
      <c r="A40" s="8"/>
      <c r="B40" s="8"/>
      <c r="C40" s="16"/>
      <c r="D40" s="16"/>
      <c r="E40" s="16"/>
      <c r="F40" s="16"/>
      <c r="G40" s="16"/>
      <c r="H40" s="17"/>
      <c r="I40" s="8"/>
      <c r="J40" s="8"/>
      <c r="K40" s="8"/>
      <c r="L40" s="8"/>
      <c r="M40" s="8"/>
      <c r="N40" s="11"/>
      <c r="O40" s="11"/>
      <c r="P40" s="11"/>
      <c r="Q40" s="11"/>
      <c r="R40" s="11"/>
      <c r="S40" s="8"/>
      <c r="T40" s="8"/>
      <c r="U40" s="8"/>
      <c r="V40" s="8"/>
    </row>
    <row r="41" spans="1:22" ht="12" customHeight="1">
      <c r="A41" s="8"/>
      <c r="B41" s="8"/>
      <c r="C41" s="9"/>
      <c r="D41" s="9"/>
      <c r="E41" s="9"/>
      <c r="F41" s="9"/>
      <c r="G41" s="9"/>
      <c r="H41" s="10"/>
      <c r="I41" s="8"/>
      <c r="J41" s="8"/>
      <c r="K41" s="8"/>
      <c r="L41" s="8"/>
      <c r="M41" s="8"/>
      <c r="N41" s="11"/>
      <c r="O41" s="11"/>
      <c r="P41" s="11"/>
      <c r="Q41" s="11"/>
      <c r="R41" s="11"/>
      <c r="S41" s="8"/>
      <c r="T41" s="8"/>
      <c r="U41" s="8"/>
      <c r="V41" s="8"/>
    </row>
    <row r="42" spans="1:2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1"/>
      <c r="O42" s="11"/>
      <c r="P42" s="11"/>
      <c r="Q42" s="11"/>
      <c r="R42" s="11"/>
      <c r="S42" s="18"/>
      <c r="T42" s="18"/>
      <c r="U42" s="18"/>
      <c r="V42" s="8"/>
    </row>
    <row r="43" spans="1:22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</row>
    <row r="48" spans="1:22" ht="12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2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2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11"/>
      <c r="O51" s="11"/>
      <c r="P51" s="11"/>
      <c r="Q51" s="11"/>
      <c r="R51" s="11"/>
      <c r="S51" s="8"/>
      <c r="T51" s="8"/>
      <c r="U51" s="8"/>
      <c r="V51" s="8"/>
    </row>
    <row r="52" spans="1:22" ht="12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11"/>
      <c r="O52" s="11"/>
      <c r="P52" s="11"/>
      <c r="Q52" s="11"/>
      <c r="R52" s="11"/>
      <c r="S52" s="8"/>
      <c r="T52" s="8"/>
      <c r="U52" s="8"/>
      <c r="V52" s="8"/>
    </row>
    <row r="53" spans="1:2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11"/>
      <c r="O53" s="11"/>
      <c r="P53" s="11"/>
      <c r="Q53" s="11"/>
      <c r="R53" s="11"/>
      <c r="S53" s="8"/>
      <c r="T53" s="8"/>
      <c r="U53" s="8"/>
      <c r="V53" s="8"/>
    </row>
    <row r="54" spans="1:22" ht="12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1"/>
      <c r="O54" s="11"/>
      <c r="P54" s="11"/>
      <c r="Q54" s="11"/>
      <c r="R54" s="11"/>
      <c r="S54" s="8"/>
      <c r="T54" s="8"/>
      <c r="U54" s="8"/>
      <c r="V54" s="8"/>
    </row>
    <row r="55" spans="1:2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11"/>
      <c r="O55" s="11"/>
      <c r="P55" s="11"/>
      <c r="Q55" s="11"/>
      <c r="R55" s="11"/>
      <c r="S55" s="15"/>
      <c r="T55" s="15"/>
      <c r="U55" s="15"/>
      <c r="V55" s="8"/>
    </row>
    <row r="56" spans="1:22" ht="13.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11"/>
      <c r="O56" s="11"/>
      <c r="P56" s="11"/>
      <c r="Q56" s="11"/>
      <c r="R56" s="11"/>
      <c r="S56" s="15"/>
      <c r="T56" s="8"/>
      <c r="U56" s="8"/>
      <c r="V56" s="8"/>
    </row>
    <row r="57" spans="1:2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1"/>
      <c r="O57" s="11"/>
      <c r="P57" s="11"/>
      <c r="Q57" s="11"/>
      <c r="R57" s="11"/>
      <c r="S57" s="8"/>
      <c r="T57" s="8"/>
      <c r="U57" s="8"/>
      <c r="V57" s="8"/>
    </row>
    <row r="58" spans="1:2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11"/>
      <c r="O58" s="11"/>
      <c r="P58" s="11"/>
      <c r="Q58" s="11"/>
      <c r="R58" s="11"/>
      <c r="S58" s="8"/>
      <c r="T58" s="8"/>
      <c r="U58" s="8"/>
      <c r="V58" s="8"/>
    </row>
    <row r="59" spans="1:2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1"/>
      <c r="O59" s="11"/>
      <c r="P59" s="11"/>
      <c r="Q59" s="11"/>
      <c r="R59" s="11"/>
      <c r="S59" s="8"/>
      <c r="T59" s="8"/>
      <c r="U59" s="8"/>
      <c r="V59" s="8"/>
    </row>
    <row r="60" spans="1:2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11"/>
      <c r="O60" s="11"/>
      <c r="P60" s="11"/>
      <c r="Q60" s="11"/>
      <c r="R60" s="11"/>
      <c r="S60" s="8"/>
      <c r="T60" s="8"/>
      <c r="U60" s="8"/>
      <c r="V60" s="8"/>
    </row>
    <row r="61" ht="12.75">
      <c r="V61" s="8"/>
    </row>
  </sheetData>
  <sheetProtection password="C604" sheet="1"/>
  <mergeCells count="28">
    <mergeCell ref="A29:B29"/>
    <mergeCell ref="B2:B4"/>
    <mergeCell ref="C2:C4"/>
    <mergeCell ref="D2:D4"/>
    <mergeCell ref="A2:A4"/>
    <mergeCell ref="A27:H27"/>
    <mergeCell ref="B25:H25"/>
    <mergeCell ref="B24:H24"/>
    <mergeCell ref="A1:V1"/>
    <mergeCell ref="K2:K4"/>
    <mergeCell ref="V2:V4"/>
    <mergeCell ref="H2:H4"/>
    <mergeCell ref="L2:L4"/>
    <mergeCell ref="E2:E4"/>
    <mergeCell ref="N2:N4"/>
    <mergeCell ref="F2:F4"/>
    <mergeCell ref="G2:G4"/>
    <mergeCell ref="I2:I4"/>
    <mergeCell ref="V25:V27"/>
    <mergeCell ref="T25:T27"/>
    <mergeCell ref="S2:S4"/>
    <mergeCell ref="J2:J4"/>
    <mergeCell ref="M2:M4"/>
    <mergeCell ref="U25:U27"/>
    <mergeCell ref="T2:T4"/>
    <mergeCell ref="U2:U4"/>
    <mergeCell ref="O2:O4"/>
    <mergeCell ref="L24:O2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ignoredErrors>
    <ignoredError sqref="T24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AK50"/>
  <sheetViews>
    <sheetView showGridLines="0" showRowColHeaders="0" zoomScalePageLayoutView="0" workbookViewId="0" topLeftCell="A1">
      <selection activeCell="A1" sqref="A1:AI1"/>
    </sheetView>
  </sheetViews>
  <sheetFormatPr defaultColWidth="9.140625" defaultRowHeight="12.75"/>
  <cols>
    <col min="1" max="3" width="7.7109375" style="19" customWidth="1"/>
    <col min="4" max="4" width="9.57421875" style="19" customWidth="1"/>
    <col min="5" max="5" width="49.421875" style="19" customWidth="1"/>
    <col min="6" max="7" width="9.140625" style="19" hidden="1" customWidth="1"/>
    <col min="8" max="8" width="9.7109375" style="19" hidden="1" customWidth="1"/>
    <col min="9" max="36" width="2.7109375" style="19" customWidth="1"/>
    <col min="37" max="39" width="12.140625" style="19" customWidth="1"/>
    <col min="40" max="16384" width="9.140625" style="19" customWidth="1"/>
  </cols>
  <sheetData>
    <row r="1" spans="1:37" ht="26.25" customHeight="1" thickBot="1">
      <c r="A1" s="418" t="s">
        <v>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20"/>
      <c r="AJ1" s="25"/>
      <c r="AK1" s="24"/>
    </row>
    <row r="2" spans="1:37" ht="35.25" customHeight="1" thickBot="1">
      <c r="A2" s="436" t="s">
        <v>78</v>
      </c>
      <c r="B2" s="437"/>
      <c r="C2" s="437"/>
      <c r="D2" s="438"/>
      <c r="E2" s="448" t="s">
        <v>58</v>
      </c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50"/>
      <c r="AJ2" s="58"/>
      <c r="AK2" s="24"/>
    </row>
    <row r="3" spans="1:37" ht="12.75">
      <c r="A3" s="455" t="s">
        <v>77</v>
      </c>
      <c r="B3" s="456"/>
      <c r="C3" s="456"/>
      <c r="D3" s="456"/>
      <c r="E3" s="451" t="str">
        <f>I3&amp;J3&amp;K3&amp;L3&amp;M3&amp;N3&amp;O3&amp;P3&amp;Q3&amp;R3&amp;S3</f>
        <v>,</v>
      </c>
      <c r="F3" s="452"/>
      <c r="G3" s="452"/>
      <c r="H3" s="453"/>
      <c r="I3" s="57"/>
      <c r="J3" s="57"/>
      <c r="K3" s="57"/>
      <c r="L3" s="57"/>
      <c r="M3" s="57"/>
      <c r="N3" s="57"/>
      <c r="O3" s="57"/>
      <c r="P3" s="57"/>
      <c r="Q3" s="44" t="s">
        <v>60</v>
      </c>
      <c r="R3" s="57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42"/>
      <c r="AK3" s="24"/>
    </row>
    <row r="4" spans="1:37" ht="12.75">
      <c r="A4" s="421" t="s">
        <v>76</v>
      </c>
      <c r="B4" s="422"/>
      <c r="C4" s="422"/>
      <c r="D4" s="422"/>
      <c r="E4" s="305" t="e">
        <f>'Esempio di Num2Let'!$B$7</f>
        <v>#VALUE!</v>
      </c>
      <c r="F4" s="45"/>
      <c r="G4" s="45"/>
      <c r="H4" s="45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42"/>
      <c r="AK4" s="24"/>
    </row>
    <row r="5" spans="1:37" ht="12.75">
      <c r="A5" s="434" t="s">
        <v>75</v>
      </c>
      <c r="B5" s="435"/>
      <c r="C5" s="435"/>
      <c r="D5" s="435"/>
      <c r="E5" s="31"/>
      <c r="F5" s="45">
        <f>CONCATENATE($E$5,$F$1,$E$7,$F$2,$E$8)</f>
      </c>
      <c r="G5" s="45"/>
      <c r="H5" s="4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42"/>
      <c r="AK5" s="24"/>
    </row>
    <row r="6" spans="1:37" ht="12.75">
      <c r="A6" s="454" t="s">
        <v>74</v>
      </c>
      <c r="B6" s="432"/>
      <c r="C6" s="432"/>
      <c r="D6" s="433"/>
      <c r="E6" s="31"/>
      <c r="F6" s="45"/>
      <c r="G6" s="45"/>
      <c r="H6" s="4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42"/>
      <c r="AK6" s="24"/>
    </row>
    <row r="7" spans="1:37" ht="12.75">
      <c r="A7" s="421" t="s">
        <v>73</v>
      </c>
      <c r="B7" s="422"/>
      <c r="C7" s="422"/>
      <c r="D7" s="422"/>
      <c r="E7" s="31"/>
      <c r="F7" s="45">
        <f>CONCATENATE($E$5,$F$1,$E$7,$F$3,$E$8)</f>
      </c>
      <c r="G7" s="45"/>
      <c r="H7" s="45"/>
      <c r="I7" s="425" t="str">
        <f>$E$7&amp;$I$8&amp;$E$8&amp;$I$8&amp;$E$9</f>
        <v>--</v>
      </c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7"/>
      <c r="AK7" s="24"/>
    </row>
    <row r="8" spans="1:37" ht="12.75">
      <c r="A8" s="421" t="s">
        <v>72</v>
      </c>
      <c r="B8" s="422"/>
      <c r="C8" s="422"/>
      <c r="D8" s="422"/>
      <c r="E8" s="31"/>
      <c r="F8" s="45"/>
      <c r="G8" s="45"/>
      <c r="H8" s="45"/>
      <c r="I8" s="55" t="s">
        <v>71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2"/>
      <c r="AK8" s="24"/>
    </row>
    <row r="9" spans="1:37" ht="12.75">
      <c r="A9" s="421" t="s">
        <v>70</v>
      </c>
      <c r="B9" s="422"/>
      <c r="C9" s="422"/>
      <c r="D9" s="422"/>
      <c r="E9" s="31"/>
      <c r="F9" s="45"/>
      <c r="G9" s="45"/>
      <c r="H9" s="45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42"/>
      <c r="AK9" s="24"/>
    </row>
    <row r="10" spans="1:37" ht="12.75">
      <c r="A10" s="421" t="s">
        <v>69</v>
      </c>
      <c r="B10" s="422"/>
      <c r="C10" s="422"/>
      <c r="D10" s="422"/>
      <c r="E10" s="54">
        <f>I10&amp;J10&amp;K10&amp;L10&amp;M10&amp;N10&amp;O10&amp;P10&amp;Q10&amp;R10&amp;S10&amp;T10&amp;U10&amp;V10&amp;W10&amp;X10&amp;Y10&amp;Z10&amp;AA10&amp;AB10&amp;AC10&amp;AD10&amp;AE10&amp;AF10&amp;AG10&amp;AH10&amp;AI10&amp;AJ10</f>
      </c>
      <c r="F10" s="45"/>
      <c r="G10" s="45"/>
      <c r="H10" s="45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2"/>
      <c r="AK10" s="24"/>
    </row>
    <row r="11" spans="1:37" ht="12.75">
      <c r="A11" s="421" t="s">
        <v>68</v>
      </c>
      <c r="B11" s="422"/>
      <c r="C11" s="422"/>
      <c r="D11" s="422"/>
      <c r="E11" s="51">
        <f>I11&amp;J11&amp;K11&amp;L11&amp;M11</f>
      </c>
      <c r="F11" s="45"/>
      <c r="G11" s="45"/>
      <c r="H11" s="45"/>
      <c r="I11" s="43"/>
      <c r="J11" s="43"/>
      <c r="K11" s="43"/>
      <c r="L11" s="43"/>
      <c r="M11" s="43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42"/>
      <c r="AK11" s="24"/>
    </row>
    <row r="12" spans="1:37" ht="12.75">
      <c r="A12" s="421" t="s">
        <v>67</v>
      </c>
      <c r="B12" s="422"/>
      <c r="C12" s="422"/>
      <c r="D12" s="422"/>
      <c r="E12" s="49">
        <f>I12&amp;J12&amp;K12&amp;L12&amp;M12&amp;N12&amp;O12&amp;P12&amp;Q12&amp;R12&amp;S12&amp;T12&amp;U12&amp;V12&amp;W12&amp;X12</f>
      </c>
      <c r="F12" s="45"/>
      <c r="G12" s="45"/>
      <c r="H12" s="45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42"/>
      <c r="AK12" s="24"/>
    </row>
    <row r="13" spans="1:37" ht="12.75">
      <c r="A13" s="421" t="s">
        <v>66</v>
      </c>
      <c r="B13" s="422"/>
      <c r="C13" s="422"/>
      <c r="D13" s="422"/>
      <c r="E13" s="49">
        <f>I13&amp;J13&amp;K13&amp;L13&amp;M13&amp;N13&amp;O13&amp;P13&amp;Q13&amp;R13&amp;S13&amp;T13&amp;U13&amp;V13&amp;W13&amp;X13</f>
      </c>
      <c r="F13" s="45"/>
      <c r="G13" s="45"/>
      <c r="H13" s="45"/>
      <c r="I13" s="43"/>
      <c r="J13" s="43"/>
      <c r="K13" s="43"/>
      <c r="L13" s="50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42"/>
      <c r="AK13" s="24"/>
    </row>
    <row r="14" spans="1:37" ht="12.75">
      <c r="A14" s="421" t="s">
        <v>65</v>
      </c>
      <c r="B14" s="422"/>
      <c r="C14" s="422"/>
      <c r="D14" s="422"/>
      <c r="E14" s="49">
        <f>I14&amp;J14</f>
      </c>
      <c r="F14" s="45"/>
      <c r="G14" s="45"/>
      <c r="H14" s="45"/>
      <c r="I14" s="43"/>
      <c r="J14" s="43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42"/>
      <c r="AK14" s="24"/>
    </row>
    <row r="15" spans="1:37" ht="15.75">
      <c r="A15" s="421" t="s">
        <v>64</v>
      </c>
      <c r="B15" s="422"/>
      <c r="C15" s="422"/>
      <c r="D15" s="422"/>
      <c r="E15" s="48"/>
      <c r="F15" s="45"/>
      <c r="G15" s="45"/>
      <c r="H15" s="45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42"/>
      <c r="AK15" s="24"/>
    </row>
    <row r="16" spans="1:37" ht="15.75">
      <c r="A16" s="421" t="s">
        <v>63</v>
      </c>
      <c r="B16" s="422"/>
      <c r="C16" s="422"/>
      <c r="D16" s="422"/>
      <c r="E16" s="47"/>
      <c r="F16" s="45"/>
      <c r="G16" s="45"/>
      <c r="H16" s="4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42"/>
      <c r="AK16" s="24"/>
    </row>
    <row r="17" spans="1:37" ht="15.75">
      <c r="A17" s="431" t="s">
        <v>62</v>
      </c>
      <c r="B17" s="432"/>
      <c r="C17" s="432"/>
      <c r="D17" s="433"/>
      <c r="E17" s="47"/>
      <c r="F17" s="45"/>
      <c r="G17" s="45"/>
      <c r="H17" s="4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42"/>
      <c r="AK17" s="24"/>
    </row>
    <row r="18" spans="1:37" ht="12.75">
      <c r="A18" s="421" t="s">
        <v>61</v>
      </c>
      <c r="B18" s="422"/>
      <c r="C18" s="422"/>
      <c r="D18" s="422"/>
      <c r="E18" s="46" t="str">
        <f>I18&amp;J18&amp;K18&amp;L18&amp;M18&amp;N18&amp;O18&amp;P18&amp;Q18&amp;R18</f>
        <v>,</v>
      </c>
      <c r="F18" s="45"/>
      <c r="G18" s="45"/>
      <c r="H18" s="45"/>
      <c r="I18" s="43"/>
      <c r="J18" s="43"/>
      <c r="K18" s="43"/>
      <c r="L18" s="43"/>
      <c r="M18" s="43"/>
      <c r="N18" s="43"/>
      <c r="O18" s="43"/>
      <c r="P18" s="44" t="s">
        <v>60</v>
      </c>
      <c r="Q18" s="43"/>
      <c r="R18" s="43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42"/>
      <c r="AK18" s="24"/>
    </row>
    <row r="19" spans="1:37" ht="15.75" customHeight="1">
      <c r="A19" s="421" t="s">
        <v>22</v>
      </c>
      <c r="B19" s="422"/>
      <c r="C19" s="422"/>
      <c r="D19" s="422"/>
      <c r="E19" s="46" t="str">
        <f>I19&amp;J19&amp;K19&amp;L19&amp;M19&amp;N19&amp;O19&amp;P19&amp;Q19&amp;R19</f>
        <v>,</v>
      </c>
      <c r="F19" s="45"/>
      <c r="G19" s="45"/>
      <c r="H19" s="45"/>
      <c r="I19" s="43"/>
      <c r="J19" s="43"/>
      <c r="K19" s="43"/>
      <c r="L19" s="43"/>
      <c r="M19" s="43"/>
      <c r="N19" s="43"/>
      <c r="O19" s="43"/>
      <c r="P19" s="44" t="s">
        <v>60</v>
      </c>
      <c r="Q19" s="43"/>
      <c r="R19" s="43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2"/>
      <c r="AK19" s="24"/>
    </row>
    <row r="20" spans="1:37" ht="12.75">
      <c r="A20" s="421" t="s">
        <v>4</v>
      </c>
      <c r="B20" s="422"/>
      <c r="C20" s="422"/>
      <c r="D20" s="422"/>
      <c r="E20" s="46" t="str">
        <f>I20&amp;J20&amp;K20&amp;L20&amp;M20&amp;N20&amp;O20&amp;P20&amp;Q20&amp;R20</f>
        <v>,</v>
      </c>
      <c r="F20" s="45"/>
      <c r="G20" s="45"/>
      <c r="H20" s="45"/>
      <c r="I20" s="43"/>
      <c r="J20" s="43"/>
      <c r="K20" s="43"/>
      <c r="L20" s="43"/>
      <c r="M20" s="43"/>
      <c r="N20" s="43"/>
      <c r="O20" s="43"/>
      <c r="P20" s="44" t="s">
        <v>60</v>
      </c>
      <c r="Q20" s="43"/>
      <c r="R20" s="43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42"/>
      <c r="AK20" s="24"/>
    </row>
    <row r="21" spans="1:37" ht="12.75">
      <c r="A21" s="421" t="s">
        <v>18</v>
      </c>
      <c r="B21" s="422"/>
      <c r="C21" s="422"/>
      <c r="D21" s="422"/>
      <c r="E21" s="46" t="str">
        <f>I21&amp;J21&amp;K21&amp;L21&amp;M21&amp;N21&amp;O21&amp;P21&amp;Q21&amp;R21</f>
        <v>,</v>
      </c>
      <c r="F21" s="45"/>
      <c r="G21" s="45"/>
      <c r="H21" s="45"/>
      <c r="I21" s="43"/>
      <c r="J21" s="43"/>
      <c r="K21" s="43"/>
      <c r="L21" s="43"/>
      <c r="M21" s="43"/>
      <c r="N21" s="43"/>
      <c r="O21" s="43"/>
      <c r="P21" s="44" t="s">
        <v>60</v>
      </c>
      <c r="Q21" s="43"/>
      <c r="R21" s="43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42"/>
      <c r="AK21" s="24"/>
    </row>
    <row r="22" spans="1:37" ht="12.75" customHeight="1" thickBot="1">
      <c r="A22" s="423" t="s">
        <v>43</v>
      </c>
      <c r="B22" s="424"/>
      <c r="C22" s="424"/>
      <c r="D22" s="424"/>
      <c r="E22" s="41" t="str">
        <f>I22&amp;J22&amp;K22&amp;L22&amp;M22&amp;N22&amp;O22&amp;P22&amp;Q22&amp;R22</f>
        <v>,</v>
      </c>
      <c r="F22" s="40"/>
      <c r="G22" s="40"/>
      <c r="H22" s="40"/>
      <c r="I22" s="38"/>
      <c r="J22" s="38"/>
      <c r="K22" s="38"/>
      <c r="L22" s="38"/>
      <c r="M22" s="38"/>
      <c r="N22" s="39" t="s">
        <v>60</v>
      </c>
      <c r="O22" s="38"/>
      <c r="P22" s="38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6"/>
      <c r="AK22" s="24"/>
    </row>
    <row r="23" spans="1:37" ht="12.75" customHeight="1" thickBot="1">
      <c r="A23" s="35"/>
      <c r="B23" s="35"/>
      <c r="C23" s="35"/>
      <c r="D23" s="35"/>
      <c r="E23" s="35"/>
      <c r="F23" s="34"/>
      <c r="G23" s="34"/>
      <c r="H23" s="3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4"/>
    </row>
    <row r="24" spans="1:37" ht="36" customHeight="1" thickBot="1">
      <c r="A24" s="445" t="s">
        <v>59</v>
      </c>
      <c r="B24" s="446"/>
      <c r="C24" s="446"/>
      <c r="D24" s="447"/>
      <c r="E24" s="439" t="s">
        <v>58</v>
      </c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1"/>
      <c r="AK24" s="24"/>
    </row>
    <row r="25" spans="1:37" ht="12.75" customHeight="1">
      <c r="A25" s="442" t="s">
        <v>57</v>
      </c>
      <c r="B25" s="443"/>
      <c r="C25" s="443"/>
      <c r="D25" s="444"/>
      <c r="E25" s="33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4"/>
    </row>
    <row r="26" spans="1:37" ht="12.75">
      <c r="A26" s="428" t="s">
        <v>56</v>
      </c>
      <c r="B26" s="429"/>
      <c r="C26" s="429"/>
      <c r="D26" s="430"/>
      <c r="E26" s="32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4"/>
    </row>
    <row r="27" spans="1:37" ht="12.75">
      <c r="A27" s="428" t="s">
        <v>55</v>
      </c>
      <c r="B27" s="429"/>
      <c r="C27" s="429"/>
      <c r="D27" s="430"/>
      <c r="E27" s="32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</row>
    <row r="28" spans="1:37" ht="12.75">
      <c r="A28" s="422" t="s">
        <v>54</v>
      </c>
      <c r="B28" s="422"/>
      <c r="C28" s="422"/>
      <c r="D28" s="422"/>
      <c r="E28" s="32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4"/>
    </row>
    <row r="29" spans="1:37" ht="12.75">
      <c r="A29" s="428" t="s">
        <v>53</v>
      </c>
      <c r="B29" s="429"/>
      <c r="C29" s="429"/>
      <c r="D29" s="430"/>
      <c r="E29" s="32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4"/>
    </row>
    <row r="30" spans="1:37" ht="12.75">
      <c r="A30" s="428" t="s">
        <v>52</v>
      </c>
      <c r="B30" s="429"/>
      <c r="C30" s="429"/>
      <c r="D30" s="430"/>
      <c r="E30" s="32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4"/>
    </row>
    <row r="31" spans="1:37" ht="12.75">
      <c r="A31" s="428" t="s">
        <v>51</v>
      </c>
      <c r="B31" s="429"/>
      <c r="C31" s="429"/>
      <c r="D31" s="430"/>
      <c r="E31" s="32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4"/>
    </row>
    <row r="32" spans="1:37" ht="12.75">
      <c r="A32" s="428" t="s">
        <v>50</v>
      </c>
      <c r="B32" s="429"/>
      <c r="C32" s="429"/>
      <c r="D32" s="430"/>
      <c r="E32" s="32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4"/>
    </row>
    <row r="33" spans="1:37" ht="12.75">
      <c r="A33" s="428" t="s">
        <v>49</v>
      </c>
      <c r="B33" s="429"/>
      <c r="C33" s="429"/>
      <c r="D33" s="430"/>
      <c r="E33" s="32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</row>
    <row r="34" spans="1:37" ht="12.75">
      <c r="A34" s="428" t="s">
        <v>48</v>
      </c>
      <c r="B34" s="429"/>
      <c r="C34" s="429"/>
      <c r="D34" s="430"/>
      <c r="E34" s="32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4"/>
    </row>
    <row r="35" spans="1:37" ht="12.75">
      <c r="A35" s="428" t="s">
        <v>47</v>
      </c>
      <c r="B35" s="429"/>
      <c r="C35" s="429"/>
      <c r="D35" s="430"/>
      <c r="E35" s="32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4"/>
    </row>
    <row r="36" spans="1:37" ht="12.75">
      <c r="A36" s="428" t="s">
        <v>46</v>
      </c>
      <c r="B36" s="429"/>
      <c r="C36" s="429"/>
      <c r="D36" s="430"/>
      <c r="E36" s="31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4"/>
    </row>
    <row r="37" spans="1:37" ht="12.75">
      <c r="A37" s="428" t="s">
        <v>45</v>
      </c>
      <c r="B37" s="429"/>
      <c r="C37" s="429"/>
      <c r="D37" s="430"/>
      <c r="E37" s="31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4"/>
    </row>
    <row r="38" spans="1:37" ht="12.75">
      <c r="A38" s="428" t="s">
        <v>44</v>
      </c>
      <c r="B38" s="429"/>
      <c r="C38" s="429"/>
      <c r="D38" s="430"/>
      <c r="E38" s="31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</row>
    <row r="39" spans="1:37" ht="12.75">
      <c r="A39" s="422" t="s">
        <v>43</v>
      </c>
      <c r="B39" s="422"/>
      <c r="C39" s="422"/>
      <c r="D39" s="422"/>
      <c r="E39" s="30"/>
      <c r="F39" s="26"/>
      <c r="G39" s="26"/>
      <c r="H39" s="26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4"/>
    </row>
    <row r="40" spans="1:37" ht="12.75">
      <c r="A40" s="428" t="s">
        <v>42</v>
      </c>
      <c r="B40" s="429"/>
      <c r="C40" s="429"/>
      <c r="D40" s="430"/>
      <c r="E40" s="30"/>
      <c r="F40" s="26"/>
      <c r="G40" s="26"/>
      <c r="H40" s="26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4"/>
    </row>
    <row r="41" spans="1:37" ht="12.75">
      <c r="A41" s="29" t="s">
        <v>41</v>
      </c>
      <c r="B41" s="29"/>
      <c r="C41" s="29"/>
      <c r="D41" s="29"/>
      <c r="E41" s="28"/>
      <c r="F41" s="26"/>
      <c r="G41" s="26"/>
      <c r="H41" s="26"/>
      <c r="I41" s="457"/>
      <c r="J41" s="458"/>
      <c r="K41" s="457"/>
      <c r="L41" s="458"/>
      <c r="M41" s="457"/>
      <c r="N41" s="458"/>
      <c r="O41" s="458"/>
      <c r="P41" s="458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</row>
    <row r="42" spans="1:37" ht="12.75">
      <c r="A42" s="428" t="s">
        <v>40</v>
      </c>
      <c r="B42" s="429"/>
      <c r="C42" s="429"/>
      <c r="D42" s="430"/>
      <c r="E42" s="27"/>
      <c r="F42" s="26"/>
      <c r="G42" s="26"/>
      <c r="H42" s="26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4"/>
    </row>
    <row r="43" spans="1:37" ht="12.75">
      <c r="A43" s="428" t="s">
        <v>39</v>
      </c>
      <c r="B43" s="429"/>
      <c r="C43" s="429"/>
      <c r="D43" s="430"/>
      <c r="E43" s="27"/>
      <c r="F43" s="26"/>
      <c r="G43" s="26"/>
      <c r="H43" s="26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4"/>
    </row>
    <row r="44" ht="12.75" customHeight="1">
      <c r="A44" s="23" t="s">
        <v>38</v>
      </c>
    </row>
    <row r="45" ht="26.25" customHeight="1"/>
    <row r="46" ht="12.75" customHeight="1"/>
    <row r="47" ht="26.25" customHeight="1">
      <c r="E47" s="20"/>
    </row>
    <row r="48" ht="12.75" customHeight="1"/>
    <row r="49" ht="26.25" customHeight="1">
      <c r="A49" s="22"/>
    </row>
    <row r="50" ht="12.75" customHeight="1">
      <c r="C50" s="21"/>
    </row>
    <row r="51" ht="26.25" customHeight="1"/>
    <row r="52" ht="12.75" customHeight="1"/>
    <row r="53" ht="26.25" customHeight="1"/>
  </sheetData>
  <sheetProtection password="C604" sheet="1" objects="1" scenarios="1"/>
  <mergeCells count="48">
    <mergeCell ref="A43:D43"/>
    <mergeCell ref="I41:J41"/>
    <mergeCell ref="K41:L41"/>
    <mergeCell ref="A38:D38"/>
    <mergeCell ref="A40:D40"/>
    <mergeCell ref="M41:P41"/>
    <mergeCell ref="A42:D42"/>
    <mergeCell ref="A39:D39"/>
    <mergeCell ref="A35:D35"/>
    <mergeCell ref="A36:D36"/>
    <mergeCell ref="A37:D37"/>
    <mergeCell ref="A2:D2"/>
    <mergeCell ref="E24:AJ24"/>
    <mergeCell ref="A25:D25"/>
    <mergeCell ref="A26:D26"/>
    <mergeCell ref="A24:D24"/>
    <mergeCell ref="A9:D9"/>
    <mergeCell ref="E2:AI2"/>
    <mergeCell ref="E3:H3"/>
    <mergeCell ref="A6:D6"/>
    <mergeCell ref="A3:D3"/>
    <mergeCell ref="A34:D34"/>
    <mergeCell ref="A18:D18"/>
    <mergeCell ref="A11:D11"/>
    <mergeCell ref="A20:D20"/>
    <mergeCell ref="A32:D32"/>
    <mergeCell ref="A33:D33"/>
    <mergeCell ref="A31:D31"/>
    <mergeCell ref="A30:D30"/>
    <mergeCell ref="A7:D7"/>
    <mergeCell ref="A27:D27"/>
    <mergeCell ref="A15:D15"/>
    <mergeCell ref="A17:D17"/>
    <mergeCell ref="A13:D13"/>
    <mergeCell ref="A12:D12"/>
    <mergeCell ref="A28:D28"/>
    <mergeCell ref="A29:D29"/>
    <mergeCell ref="A8:D8"/>
    <mergeCell ref="A1:AI1"/>
    <mergeCell ref="A21:D21"/>
    <mergeCell ref="A22:D22"/>
    <mergeCell ref="A14:D14"/>
    <mergeCell ref="A19:D19"/>
    <mergeCell ref="A16:D16"/>
    <mergeCell ref="A10:D10"/>
    <mergeCell ref="I7:AJ7"/>
    <mergeCell ref="A4:D4"/>
    <mergeCell ref="A5:D5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BO26"/>
  <sheetViews>
    <sheetView showGridLines="0" showRowColHeaders="0" zoomScalePageLayoutView="0" workbookViewId="0" topLeftCell="B1">
      <selection activeCell="A1" sqref="A1:A26"/>
    </sheetView>
  </sheetViews>
  <sheetFormatPr defaultColWidth="9.140625" defaultRowHeight="12.75"/>
  <cols>
    <col min="1" max="1" width="2.28125" style="19" hidden="1" customWidth="1"/>
    <col min="2" max="2" width="5.28125" style="19" customWidth="1"/>
    <col min="3" max="3" width="3.140625" style="19" customWidth="1"/>
    <col min="4" max="26" width="2.421875" style="19" customWidth="1"/>
    <col min="27" max="27" width="0.9921875" style="19" customWidth="1"/>
    <col min="28" max="29" width="2.421875" style="19" customWidth="1"/>
    <col min="30" max="30" width="4.28125" style="19" customWidth="1"/>
    <col min="31" max="63" width="2.57421875" style="19" customWidth="1"/>
    <col min="64" max="64" width="1.28515625" style="19" customWidth="1"/>
    <col min="65" max="66" width="2.57421875" style="19" customWidth="1"/>
    <col min="67" max="67" width="5.7109375" style="19" customWidth="1"/>
    <col min="68" max="16384" width="9.140625" style="19" customWidth="1"/>
  </cols>
  <sheetData>
    <row r="1" spans="1:67" ht="13.5" customHeight="1">
      <c r="A1" s="500" t="s">
        <v>124</v>
      </c>
      <c r="B1" s="140"/>
      <c r="C1" s="139" t="s">
        <v>123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6" t="s">
        <v>121</v>
      </c>
      <c r="AD1" s="137"/>
      <c r="AE1" s="140"/>
      <c r="AF1" s="139" t="s">
        <v>122</v>
      </c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8"/>
      <c r="BC1" s="138"/>
      <c r="BD1" s="138"/>
      <c r="BE1" s="138"/>
      <c r="BF1" s="137"/>
      <c r="BG1" s="137"/>
      <c r="BH1" s="137"/>
      <c r="BI1" s="136"/>
      <c r="BJ1" s="136"/>
      <c r="BK1" s="136"/>
      <c r="BL1" s="136"/>
      <c r="BM1" s="136"/>
      <c r="BN1" s="136" t="s">
        <v>121</v>
      </c>
      <c r="BO1" s="135"/>
    </row>
    <row r="2" spans="1:67" ht="0.75" customHeight="1">
      <c r="A2" s="501"/>
      <c r="B2" s="73"/>
      <c r="C2" s="134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32"/>
      <c r="AD2" s="70"/>
      <c r="AE2" s="73"/>
      <c r="AF2" s="134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133"/>
      <c r="BC2" s="133"/>
      <c r="BD2" s="133"/>
      <c r="BE2" s="133"/>
      <c r="BF2" s="70"/>
      <c r="BG2" s="70"/>
      <c r="BH2" s="132"/>
      <c r="BI2" s="132"/>
      <c r="BJ2" s="132"/>
      <c r="BK2" s="132"/>
      <c r="BL2" s="132"/>
      <c r="BM2" s="132"/>
      <c r="BN2" s="132"/>
      <c r="BO2" s="68"/>
    </row>
    <row r="3" spans="1:67" ht="5.25" customHeight="1">
      <c r="A3" s="501"/>
      <c r="B3" s="73"/>
      <c r="C3" s="93"/>
      <c r="D3" s="70"/>
      <c r="E3" s="94"/>
      <c r="F3" s="94"/>
      <c r="G3" s="94"/>
      <c r="H3" s="94"/>
      <c r="I3" s="94"/>
      <c r="J3" s="93"/>
      <c r="K3" s="93"/>
      <c r="L3" s="93"/>
      <c r="M3" s="93"/>
      <c r="N3" s="93"/>
      <c r="O3" s="70"/>
      <c r="P3" s="70"/>
      <c r="Q3" s="488"/>
      <c r="R3" s="488"/>
      <c r="S3" s="488"/>
      <c r="T3" s="488"/>
      <c r="U3" s="488"/>
      <c r="V3" s="94"/>
      <c r="W3" s="94"/>
      <c r="X3" s="93"/>
      <c r="Y3" s="93"/>
      <c r="Z3" s="93"/>
      <c r="AA3" s="130"/>
      <c r="AB3" s="510"/>
      <c r="AC3" s="510"/>
      <c r="AD3" s="70"/>
      <c r="AE3" s="73"/>
      <c r="AF3" s="71"/>
      <c r="AG3" s="98"/>
      <c r="AH3" s="98"/>
      <c r="AI3" s="98"/>
      <c r="AJ3" s="98"/>
      <c r="AK3" s="98"/>
      <c r="AL3" s="98"/>
      <c r="AM3" s="70"/>
      <c r="AN3" s="97"/>
      <c r="AO3" s="97"/>
      <c r="AP3" s="97"/>
      <c r="AQ3" s="97"/>
      <c r="AR3" s="97"/>
      <c r="AS3" s="97"/>
      <c r="AT3" s="97"/>
      <c r="AU3" s="97"/>
      <c r="AV3" s="96"/>
      <c r="AW3" s="96"/>
      <c r="AX3" s="96"/>
      <c r="AY3" s="96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68"/>
    </row>
    <row r="4" spans="1:67" ht="13.5" customHeight="1">
      <c r="A4" s="501"/>
      <c r="B4" s="73"/>
      <c r="C4" s="475" t="s">
        <v>93</v>
      </c>
      <c r="D4" s="475"/>
      <c r="E4" s="94"/>
      <c r="F4" s="94"/>
      <c r="G4" s="94"/>
      <c r="H4" s="94"/>
      <c r="I4" s="94"/>
      <c r="J4" s="94"/>
      <c r="K4" s="94"/>
      <c r="L4" s="94"/>
      <c r="M4" s="94"/>
      <c r="N4" s="131"/>
      <c r="O4" s="70"/>
      <c r="P4" s="70"/>
      <c r="Q4" s="70"/>
      <c r="R4" s="94"/>
      <c r="S4" s="94"/>
      <c r="T4" s="94"/>
      <c r="U4" s="94"/>
      <c r="V4" s="94"/>
      <c r="W4" s="94"/>
      <c r="X4" s="130"/>
      <c r="Y4" s="130"/>
      <c r="Z4" s="130"/>
      <c r="AA4" s="130"/>
      <c r="AB4" s="91"/>
      <c r="AC4" s="91"/>
      <c r="AD4" s="70"/>
      <c r="AE4" s="73"/>
      <c r="AF4" s="487" t="s">
        <v>93</v>
      </c>
      <c r="AG4" s="487"/>
      <c r="AH4" s="94"/>
      <c r="AI4" s="94"/>
      <c r="AJ4" s="94"/>
      <c r="AK4" s="94"/>
      <c r="AL4" s="70"/>
      <c r="AM4" s="106"/>
      <c r="AN4" s="106"/>
      <c r="AO4" s="106"/>
      <c r="AP4" s="106"/>
      <c r="AQ4" s="106"/>
      <c r="AR4" s="98"/>
      <c r="AS4" s="98"/>
      <c r="AT4" s="98"/>
      <c r="AU4" s="98"/>
      <c r="AV4" s="98"/>
      <c r="AW4" s="70"/>
      <c r="AX4" s="70"/>
      <c r="AY4" s="70"/>
      <c r="AZ4" s="97"/>
      <c r="BA4" s="97"/>
      <c r="BB4" s="97"/>
      <c r="BC4" s="97"/>
      <c r="BD4" s="97"/>
      <c r="BE4" s="97"/>
      <c r="BF4" s="97"/>
      <c r="BG4" s="96"/>
      <c r="BH4" s="96"/>
      <c r="BI4" s="96"/>
      <c r="BJ4" s="96"/>
      <c r="BK4" s="96"/>
      <c r="BL4" s="96"/>
      <c r="BM4" s="96"/>
      <c r="BN4" s="96"/>
      <c r="BO4" s="68"/>
    </row>
    <row r="5" spans="1:67" ht="15" customHeight="1">
      <c r="A5" s="501"/>
      <c r="B5" s="73"/>
      <c r="C5" s="475"/>
      <c r="D5" s="475"/>
      <c r="E5" s="94" t="s">
        <v>120</v>
      </c>
      <c r="F5" s="94"/>
      <c r="G5" s="94"/>
      <c r="H5" s="94"/>
      <c r="I5" s="476" t="str">
        <f>IF('Compilazione Bollettino'!$E$5&gt;0,'Compilazione Bollettino'!$E$5," ")</f>
        <v> </v>
      </c>
      <c r="J5" s="476"/>
      <c r="K5" s="476"/>
      <c r="L5" s="476"/>
      <c r="M5" s="476"/>
      <c r="N5" s="93"/>
      <c r="O5" s="70"/>
      <c r="P5" s="70"/>
      <c r="Q5" s="70"/>
      <c r="R5" s="95" t="s">
        <v>119</v>
      </c>
      <c r="S5" s="109" t="str">
        <f>IF('Compilazione Bollettino'!$I$3&gt;0,'Compilazione Bollettino'!$I$3," ")</f>
        <v> </v>
      </c>
      <c r="T5" s="109" t="str">
        <f>IF('Compilazione Bollettino'!$J$3&gt;0,'Compilazione Bollettino'!$J$3," ")</f>
        <v> </v>
      </c>
      <c r="U5" s="109" t="str">
        <f>IF('Compilazione Bollettino'!$K$3&gt;0,'Compilazione Bollettino'!$K$3," ")</f>
        <v> </v>
      </c>
      <c r="V5" s="109" t="str">
        <f>IF('Compilazione Bollettino'!$L$3&gt;0,'Compilazione Bollettino'!$L$3," ")</f>
        <v> </v>
      </c>
      <c r="W5" s="109" t="str">
        <f>IF('Compilazione Bollettino'!$M$3&gt;0,'Compilazione Bollettino'!$M$3," ")</f>
        <v> </v>
      </c>
      <c r="X5" s="109" t="str">
        <f>IF('Compilazione Bollettino'!$N$3&gt;0,'Compilazione Bollettino'!$N$3," ")</f>
        <v> </v>
      </c>
      <c r="Y5" s="109" t="str">
        <f>IF('Compilazione Bollettino'!$O$3&gt;0,'Compilazione Bollettino'!$O$3," ")</f>
        <v> </v>
      </c>
      <c r="Z5" s="109" t="str">
        <f>IF('Compilazione Bollettino'!$P$3&gt;0,'Compilazione Bollettino'!$P$3," ")</f>
        <v> </v>
      </c>
      <c r="AA5" s="92" t="s">
        <v>60</v>
      </c>
      <c r="AB5" s="109" t="str">
        <f>IF('Compilazione Bollettino'!$R$3&gt;0,'Compilazione Bollettino'!$R$3," ")</f>
        <v> </v>
      </c>
      <c r="AC5" s="109" t="str">
        <f>IF('Compilazione Bollettino'!$S$3&gt;0,'Compilazione Bollettino'!$S$3," ")</f>
        <v> </v>
      </c>
      <c r="AD5" s="70"/>
      <c r="AE5" s="73"/>
      <c r="AF5" s="487"/>
      <c r="AG5" s="487"/>
      <c r="AH5" s="94" t="s">
        <v>120</v>
      </c>
      <c r="AI5" s="94"/>
      <c r="AJ5" s="94"/>
      <c r="AK5" s="94"/>
      <c r="AL5" s="476" t="str">
        <f>IF('Compilazione Bollettino'!$E$5&gt;0,'Compilazione Bollettino'!$E$5," ")</f>
        <v> </v>
      </c>
      <c r="AM5" s="476"/>
      <c r="AN5" s="476"/>
      <c r="AO5" s="476"/>
      <c r="AP5" s="476"/>
      <c r="AQ5" s="106"/>
      <c r="AR5" s="98"/>
      <c r="AS5" s="98"/>
      <c r="AT5" s="98"/>
      <c r="AU5" s="98"/>
      <c r="AV5" s="98"/>
      <c r="AW5" s="70"/>
      <c r="AX5" s="70"/>
      <c r="AY5" s="70"/>
      <c r="AZ5" s="70"/>
      <c r="BA5" s="70"/>
      <c r="BB5" s="70"/>
      <c r="BC5" s="95" t="s">
        <v>119</v>
      </c>
      <c r="BD5" s="109" t="str">
        <f>IF('Compilazione Bollettino'!$I$3&gt;0,'Compilazione Bollettino'!$I$3," ")</f>
        <v> </v>
      </c>
      <c r="BE5" s="109" t="str">
        <f>IF('Compilazione Bollettino'!$J$3&gt;0,'Compilazione Bollettino'!$J$3," ")</f>
        <v> </v>
      </c>
      <c r="BF5" s="109" t="str">
        <f>IF('Compilazione Bollettino'!$K$3&gt;0,'Compilazione Bollettino'!$K$3," ")</f>
        <v> </v>
      </c>
      <c r="BG5" s="109" t="str">
        <f>IF('Compilazione Bollettino'!$L$3&gt;0,'Compilazione Bollettino'!$L$3," ")</f>
        <v> </v>
      </c>
      <c r="BH5" s="109" t="str">
        <f>IF('Compilazione Bollettino'!$M$3&gt;0,'Compilazione Bollettino'!$M$3," ")</f>
        <v> </v>
      </c>
      <c r="BI5" s="109" t="str">
        <f>IF('Compilazione Bollettino'!$N$3&gt;0,'Compilazione Bollettino'!$N$3," ")</f>
        <v> </v>
      </c>
      <c r="BJ5" s="109" t="str">
        <f>IF('Compilazione Bollettino'!$O$3&gt;0,'Compilazione Bollettino'!$O$3," ")</f>
        <v> </v>
      </c>
      <c r="BK5" s="109" t="str">
        <f>IF('Compilazione Bollettino'!$P$3&gt;0,'Compilazione Bollettino'!$P$3," ")</f>
        <v> </v>
      </c>
      <c r="BL5" s="92" t="s">
        <v>60</v>
      </c>
      <c r="BM5" s="109" t="str">
        <f>IF('Compilazione Bollettino'!$R$3&gt;0,'Compilazione Bollettino'!$R$3," ")</f>
        <v> </v>
      </c>
      <c r="BN5" s="109" t="str">
        <f>IF('Compilazione Bollettino'!$S$3&gt;0,'Compilazione Bollettino'!$S$3," ")</f>
        <v> </v>
      </c>
      <c r="BO5" s="68"/>
    </row>
    <row r="6" spans="1:67" ht="12.75" customHeight="1">
      <c r="A6" s="501"/>
      <c r="B6" s="73"/>
      <c r="C6" s="120"/>
      <c r="D6" s="120"/>
      <c r="E6" s="93"/>
      <c r="F6" s="93"/>
      <c r="G6" s="478" t="e">
        <f>'Esempio di Num2Let'!$B$7</f>
        <v>#VALUE!</v>
      </c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70"/>
      <c r="AE6" s="73"/>
      <c r="AF6" s="129" t="s">
        <v>118</v>
      </c>
      <c r="AG6" s="98"/>
      <c r="AH6" s="98"/>
      <c r="AI6" s="98"/>
      <c r="AJ6" s="478" t="e">
        <f>'Esempio di Num2Let'!$B$7</f>
        <v>#VALUE!</v>
      </c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479"/>
      <c r="BO6" s="68"/>
    </row>
    <row r="7" spans="1:67" ht="13.5" customHeight="1">
      <c r="A7" s="501"/>
      <c r="B7" s="73"/>
      <c r="C7" s="120"/>
      <c r="D7" s="120"/>
      <c r="E7" s="93"/>
      <c r="F7" s="93"/>
      <c r="G7" s="127"/>
      <c r="H7" s="490" t="s">
        <v>76</v>
      </c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70"/>
      <c r="AE7" s="73"/>
      <c r="AF7" s="128"/>
      <c r="AG7" s="98"/>
      <c r="AH7" s="98"/>
      <c r="AI7" s="98"/>
      <c r="AJ7" s="490" t="s">
        <v>76</v>
      </c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127"/>
      <c r="BJ7" s="127"/>
      <c r="BK7" s="127"/>
      <c r="BL7" s="127"/>
      <c r="BM7" s="127"/>
      <c r="BN7" s="127"/>
      <c r="BO7" s="68"/>
    </row>
    <row r="8" spans="1:67" ht="12.75" customHeight="1">
      <c r="A8" s="501"/>
      <c r="B8" s="73"/>
      <c r="C8" s="123" t="s">
        <v>117</v>
      </c>
      <c r="D8" s="120"/>
      <c r="E8" s="94"/>
      <c r="F8" s="94"/>
      <c r="G8" s="494" t="str">
        <f>IF('Compilazione Bollettino'!$E$6&gt;0,'Compilazione Bollettino'!$E$6," ")</f>
        <v> </v>
      </c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70"/>
      <c r="AE8" s="73"/>
      <c r="AF8" s="126" t="s">
        <v>116</v>
      </c>
      <c r="AG8" s="125"/>
      <c r="AH8" s="125"/>
      <c r="AI8" s="125"/>
      <c r="AJ8" s="492" t="str">
        <f>IF('Compilazione Bollettino'!$E$6&gt;0,'Compilazione Bollettino'!$E$6," ")</f>
        <v> </v>
      </c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68"/>
    </row>
    <row r="9" spans="1:67" ht="10.5" customHeight="1">
      <c r="A9" s="501"/>
      <c r="B9" s="73"/>
      <c r="C9" s="121"/>
      <c r="D9" s="120"/>
      <c r="E9" s="94"/>
      <c r="F9" s="94"/>
      <c r="G9" s="9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70"/>
      <c r="AE9" s="73"/>
      <c r="AF9" s="71"/>
      <c r="AG9" s="483" t="s">
        <v>108</v>
      </c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484"/>
      <c r="BO9" s="68"/>
    </row>
    <row r="10" spans="1:67" ht="11.25" customHeight="1">
      <c r="A10" s="501"/>
      <c r="B10" s="73"/>
      <c r="C10" s="123" t="s">
        <v>115</v>
      </c>
      <c r="D10" s="120"/>
      <c r="E10" s="94"/>
      <c r="F10" s="491" t="str">
        <f>IF('Compilazione Bollettino'!$I$7&gt;0,'Compilazione Bollettino'!$I$7," ")</f>
        <v>--</v>
      </c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70"/>
      <c r="AE10" s="73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480"/>
      <c r="BO10" s="68"/>
    </row>
    <row r="11" spans="1:67" ht="13.5" customHeight="1">
      <c r="A11" s="501"/>
      <c r="B11" s="73"/>
      <c r="C11" s="121"/>
      <c r="D11" s="120"/>
      <c r="E11" s="94"/>
      <c r="F11" s="477" t="s">
        <v>114</v>
      </c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70"/>
      <c r="AE11" s="73"/>
      <c r="AF11" s="71"/>
      <c r="AG11" s="98"/>
      <c r="AH11" s="98"/>
      <c r="AI11" s="98"/>
      <c r="AJ11" s="98"/>
      <c r="AK11" s="98"/>
      <c r="AL11" s="98"/>
      <c r="AM11" s="70"/>
      <c r="AN11" s="70"/>
      <c r="AO11" s="70"/>
      <c r="AP11" s="105"/>
      <c r="AQ11" s="98"/>
      <c r="AR11" s="98"/>
      <c r="AS11" s="98"/>
      <c r="AT11" s="98"/>
      <c r="AU11" s="98"/>
      <c r="AV11" s="98"/>
      <c r="AW11" s="70"/>
      <c r="AX11" s="70"/>
      <c r="AY11" s="70"/>
      <c r="AZ11" s="97"/>
      <c r="BA11" s="97"/>
      <c r="BB11" s="97"/>
      <c r="BC11" s="97"/>
      <c r="BD11" s="97"/>
      <c r="BE11" s="97"/>
      <c r="BF11" s="97"/>
      <c r="BG11" s="96"/>
      <c r="BH11" s="96"/>
      <c r="BI11" s="96"/>
      <c r="BJ11" s="96"/>
      <c r="BK11" s="96"/>
      <c r="BL11" s="96"/>
      <c r="BM11" s="96"/>
      <c r="BN11" s="96"/>
      <c r="BO11" s="68"/>
    </row>
    <row r="12" spans="1:67" ht="13.5" customHeight="1">
      <c r="A12" s="501"/>
      <c r="B12" s="73"/>
      <c r="C12" s="123" t="s">
        <v>110</v>
      </c>
      <c r="D12" s="120"/>
      <c r="E12" s="94"/>
      <c r="F12" s="116"/>
      <c r="G12" s="116"/>
      <c r="H12" s="116"/>
      <c r="I12" s="116"/>
      <c r="J12" s="116"/>
      <c r="K12" s="116"/>
      <c r="L12" s="116"/>
      <c r="M12" s="505">
        <f>'Compilazione Bollettino'!$E$10</f>
      </c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70"/>
      <c r="AE12" s="73"/>
      <c r="AF12" s="105" t="s">
        <v>113</v>
      </c>
      <c r="AG12" s="70"/>
      <c r="AH12" s="122"/>
      <c r="AI12" s="122"/>
      <c r="AJ12" s="491" t="str">
        <f>IF('Compilazione Bollettino'!$I$7&gt;0,'Compilazione Bollettino'!$I$7," ")</f>
        <v>--</v>
      </c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479"/>
      <c r="BO12" s="68"/>
    </row>
    <row r="13" spans="1:67" ht="7.5" customHeight="1">
      <c r="A13" s="501"/>
      <c r="B13" s="73"/>
      <c r="C13" s="121"/>
      <c r="D13" s="120"/>
      <c r="E13" s="94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70"/>
      <c r="AE13" s="73"/>
      <c r="AF13" s="71"/>
      <c r="AG13" s="98"/>
      <c r="AH13" s="98"/>
      <c r="AI13" s="98"/>
      <c r="AJ13" s="489" t="s">
        <v>112</v>
      </c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68"/>
    </row>
    <row r="14" spans="1:67" ht="11.25" customHeight="1" thickBot="1">
      <c r="A14" s="501"/>
      <c r="B14" s="73"/>
      <c r="C14" s="506" t="s">
        <v>111</v>
      </c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70"/>
      <c r="AE14" s="73"/>
      <c r="AF14" s="119" t="s">
        <v>110</v>
      </c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98"/>
      <c r="AW14" s="70"/>
      <c r="AX14" s="70"/>
      <c r="AY14" s="70"/>
      <c r="AZ14" s="97"/>
      <c r="BA14" s="97"/>
      <c r="BB14" s="97"/>
      <c r="BC14" s="97"/>
      <c r="BD14" s="97"/>
      <c r="BE14" s="97"/>
      <c r="BF14" s="97"/>
      <c r="BG14" s="96"/>
      <c r="BH14" s="96"/>
      <c r="BI14" s="118" t="s">
        <v>109</v>
      </c>
      <c r="BJ14" s="96"/>
      <c r="BK14" s="96"/>
      <c r="BL14" s="96"/>
      <c r="BM14" s="96"/>
      <c r="BN14" s="96"/>
      <c r="BO14" s="68"/>
    </row>
    <row r="15" spans="1:67" ht="15" customHeight="1" thickBot="1" thickTop="1">
      <c r="A15" s="501"/>
      <c r="B15" s="73"/>
      <c r="C15" s="74" t="str">
        <f>IF('Compilazione Bollettino'!$I$12&gt;0,'Compilazione Bollettino'!$I$12," ")</f>
        <v> </v>
      </c>
      <c r="D15" s="74" t="str">
        <f>IF('Compilazione Bollettino'!$J$12&gt;0,'Compilazione Bollettino'!$J$12," ")</f>
        <v> </v>
      </c>
      <c r="E15" s="74" t="str">
        <f>IF('Compilazione Bollettino'!$K$12&gt;0,'Compilazione Bollettino'!$K$12," ")</f>
        <v> </v>
      </c>
      <c r="F15" s="74" t="str">
        <f>IF('Compilazione Bollettino'!$L$12&gt;0,'Compilazione Bollettino'!$L$12," ")</f>
        <v> </v>
      </c>
      <c r="G15" s="74" t="str">
        <f>IF('Compilazione Bollettino'!$M$12&gt;0,'Compilazione Bollettino'!$M$12," ")</f>
        <v> </v>
      </c>
      <c r="H15" s="74" t="str">
        <f>IF('Compilazione Bollettino'!$N$12&gt;0,'Compilazione Bollettino'!$N$12," ")</f>
        <v> </v>
      </c>
      <c r="I15" s="74" t="str">
        <f>IF('Compilazione Bollettino'!$O$12&gt;0,'Compilazione Bollettino'!$O$12," ")</f>
        <v> </v>
      </c>
      <c r="J15" s="74" t="str">
        <f>IF('Compilazione Bollettino'!$P$12&gt;0,'Compilazione Bollettino'!$P$12," ")</f>
        <v> </v>
      </c>
      <c r="K15" s="74" t="str">
        <f>IF('Compilazione Bollettino'!$Q$12&gt;0,'Compilazione Bollettino'!$Q$12," ")</f>
        <v> </v>
      </c>
      <c r="L15" s="74" t="str">
        <f>IF('Compilazione Bollettino'!$R$12&gt;0,'Compilazione Bollettino'!$R$12," ")</f>
        <v> </v>
      </c>
      <c r="M15" s="74" t="str">
        <f>IF('Compilazione Bollettino'!$S$12&gt;0,'Compilazione Bollettino'!$S$12," ")</f>
        <v> </v>
      </c>
      <c r="N15" s="74" t="str">
        <f>IF('Compilazione Bollettino'!$T$12&gt;0,'Compilazione Bollettino'!$T$12," ")</f>
        <v> </v>
      </c>
      <c r="O15" s="74" t="str">
        <f>IF('Compilazione Bollettino'!$U$12&gt;0,'Compilazione Bollettino'!$U$12," ")</f>
        <v> </v>
      </c>
      <c r="P15" s="74" t="str">
        <f>IF('Compilazione Bollettino'!$V$12&gt;0,'Compilazione Bollettino'!$V$12," ")</f>
        <v> </v>
      </c>
      <c r="Q15" s="74" t="str">
        <f>IF('Compilazione Bollettino'!$W$12&gt;0,'Compilazione Bollettino'!$W$12," ")</f>
        <v> </v>
      </c>
      <c r="R15" s="74" t="str">
        <f>IF('Compilazione Bollettino'!$X$12&gt;0,'Compilazione Bollettino'!$X$12," ")</f>
        <v> </v>
      </c>
      <c r="S15" s="117"/>
      <c r="T15" s="116"/>
      <c r="U15" s="116"/>
      <c r="V15" s="116"/>
      <c r="W15" s="93"/>
      <c r="X15" s="93"/>
      <c r="Y15" s="93"/>
      <c r="Z15" s="93"/>
      <c r="AA15" s="93"/>
      <c r="AB15" s="116"/>
      <c r="AC15" s="116"/>
      <c r="AD15" s="70"/>
      <c r="AE15" s="73"/>
      <c r="AF15" s="74" t="str">
        <f>IF('Compilazione Bollettino'!$I$10&gt;0,'Compilazione Bollettino'!$I$10," ")</f>
        <v> </v>
      </c>
      <c r="AG15" s="74" t="str">
        <f>IF('Compilazione Bollettino'!$J$10&gt;0,'Compilazione Bollettino'!$J$10," ")</f>
        <v> </v>
      </c>
      <c r="AH15" s="74" t="str">
        <f>IF('Compilazione Bollettino'!$K$10&gt;0,'Compilazione Bollettino'!$K$10," ")</f>
        <v> </v>
      </c>
      <c r="AI15" s="74" t="str">
        <f>IF('Compilazione Bollettino'!$L$10&gt;0,'Compilazione Bollettino'!$L$10," ")</f>
        <v> </v>
      </c>
      <c r="AJ15" s="74" t="str">
        <f>IF('Compilazione Bollettino'!$M$10&gt;0,'Compilazione Bollettino'!$M$10," ")</f>
        <v> </v>
      </c>
      <c r="AK15" s="74" t="str">
        <f>IF('Compilazione Bollettino'!$N$10&gt;0,'Compilazione Bollettino'!$N$10," ")</f>
        <v> </v>
      </c>
      <c r="AL15" s="74" t="str">
        <f>IF('Compilazione Bollettino'!$O$10&gt;0,'Compilazione Bollettino'!$O$10," ")</f>
        <v> </v>
      </c>
      <c r="AM15" s="74" t="str">
        <f>IF('Compilazione Bollettino'!$P$10&gt;0,'Compilazione Bollettino'!$P$10," ")</f>
        <v> </v>
      </c>
      <c r="AN15" s="74" t="str">
        <f>IF('Compilazione Bollettino'!$Q$10&gt;0,'Compilazione Bollettino'!$Q$10," ")</f>
        <v> </v>
      </c>
      <c r="AO15" s="74" t="str">
        <f>IF('Compilazione Bollettino'!$R$10&gt;0,'Compilazione Bollettino'!$R$10," ")</f>
        <v> </v>
      </c>
      <c r="AP15" s="74" t="str">
        <f>IF('Compilazione Bollettino'!$S$10&gt;0,'Compilazione Bollettino'!$S$10," ")</f>
        <v> </v>
      </c>
      <c r="AQ15" s="74" t="str">
        <f>IF('Compilazione Bollettino'!$T$10&gt;0,'Compilazione Bollettino'!$T$10," ")</f>
        <v> </v>
      </c>
      <c r="AR15" s="74" t="str">
        <f>IF('Compilazione Bollettino'!$U$10&gt;0,'Compilazione Bollettino'!$U$10," ")</f>
        <v> </v>
      </c>
      <c r="AS15" s="74" t="str">
        <f>IF('Compilazione Bollettino'!$V$10&gt;0,'Compilazione Bollettino'!$V$10," ")</f>
        <v> </v>
      </c>
      <c r="AT15" s="74" t="str">
        <f>IF('Compilazione Bollettino'!$W$10&gt;0,'Compilazione Bollettino'!$W$10," ")</f>
        <v> </v>
      </c>
      <c r="AU15" s="74" t="str">
        <f>IF('Compilazione Bollettino'!$X$10&gt;0,'Compilazione Bollettino'!$X$10," ")</f>
        <v> </v>
      </c>
      <c r="AV15" s="74" t="str">
        <f>IF('Compilazione Bollettino'!$Y$10&gt;0,'Compilazione Bollettino'!$Y$10," ")</f>
        <v> </v>
      </c>
      <c r="AW15" s="74" t="str">
        <f>IF('Compilazione Bollettino'!$Z$10&gt;0,'Compilazione Bollettino'!$Z$10," ")</f>
        <v> </v>
      </c>
      <c r="AX15" s="74" t="str">
        <f>IF('Compilazione Bollettino'!$AA$10&gt;0,'Compilazione Bollettino'!$AA$10," ")</f>
        <v> </v>
      </c>
      <c r="AY15" s="74" t="str">
        <f>IF('Compilazione Bollettino'!$AB$10&gt;0,'Compilazione Bollettino'!$AB$10," ")</f>
        <v> </v>
      </c>
      <c r="AZ15" s="74" t="str">
        <f>IF('Compilazione Bollettino'!$AC$10&gt;0,'Compilazione Bollettino'!$AC$10," ")</f>
        <v> </v>
      </c>
      <c r="BA15" s="74" t="str">
        <f>IF('Compilazione Bollettino'!$AD$10&gt;0,'Compilazione Bollettino'!$AD$10," ")</f>
        <v> </v>
      </c>
      <c r="BB15" s="74" t="str">
        <f>IF('Compilazione Bollettino'!$AE$10&gt;0,'Compilazione Bollettino'!$AE$10," ")</f>
        <v> </v>
      </c>
      <c r="BC15" s="74" t="str">
        <f>IF('Compilazione Bollettino'!$AF$10&gt;0,'Compilazione Bollettino'!$AF$10," ")</f>
        <v> </v>
      </c>
      <c r="BD15" s="74" t="str">
        <f>IF('Compilazione Bollettino'!$AG$10&gt;0,'Compilazione Bollettino'!$AG$10," ")</f>
        <v> </v>
      </c>
      <c r="BE15" s="74" t="str">
        <f>IF('Compilazione Bollettino'!$AH$10&gt;0,'Compilazione Bollettino'!$AH$10," ")</f>
        <v> </v>
      </c>
      <c r="BF15" s="74" t="str">
        <f>IF('Compilazione Bollettino'!$AI$10&gt;0,'Compilazione Bollettino'!$AI$10," ")</f>
        <v> </v>
      </c>
      <c r="BG15" s="74" t="str">
        <f>IF('Compilazione Bollettino'!$AJ$10&gt;0,'Compilazione Bollettino'!$AJ$10," ")</f>
        <v> </v>
      </c>
      <c r="BH15" s="97" t="s">
        <v>108</v>
      </c>
      <c r="BI15" s="115" t="str">
        <f>IF('Compilazione Bollettino'!$I$11&gt;0,'Compilazione Bollettino'!$I$11," ")</f>
        <v> </v>
      </c>
      <c r="BJ15" s="115" t="str">
        <f>IF('Compilazione Bollettino'!$J$11&gt;0,'Compilazione Bollettino'!$J$11," ")</f>
        <v> </v>
      </c>
      <c r="BK15" s="115" t="str">
        <f>IF('Compilazione Bollettino'!$K$11&gt;0,'Compilazione Bollettino'!$K$11," ")</f>
        <v> </v>
      </c>
      <c r="BL15" s="497" t="str">
        <f>IF('Compilazione Bollettino'!$L$11&gt;0,'Compilazione Bollettino'!$L$11," ")</f>
        <v> </v>
      </c>
      <c r="BM15" s="486"/>
      <c r="BN15" s="115" t="str">
        <f>IF('Compilazione Bollettino'!$M$11&gt;0,'Compilazione Bollettino'!$M$11," ")</f>
        <v> </v>
      </c>
      <c r="BO15" s="68"/>
    </row>
    <row r="16" spans="1:67" ht="15" customHeight="1" thickBot="1" thickTop="1">
      <c r="A16" s="501"/>
      <c r="B16" s="73"/>
      <c r="C16" s="114" t="s">
        <v>107</v>
      </c>
      <c r="D16" s="70"/>
      <c r="E16" s="94"/>
      <c r="F16" s="94"/>
      <c r="G16" s="94"/>
      <c r="H16" s="94"/>
      <c r="I16" s="94"/>
      <c r="J16" s="94"/>
      <c r="K16" s="94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73"/>
      <c r="AF16" s="71"/>
      <c r="AG16" s="98"/>
      <c r="AH16" s="98"/>
      <c r="AI16" s="98"/>
      <c r="AJ16" s="98"/>
      <c r="AK16" s="98"/>
      <c r="AL16" s="98"/>
      <c r="AM16" s="70"/>
      <c r="AN16" s="70"/>
      <c r="AO16" s="113"/>
      <c r="AP16" s="70"/>
      <c r="AQ16" s="112" t="s">
        <v>106</v>
      </c>
      <c r="AR16" s="111"/>
      <c r="AS16" s="111"/>
      <c r="AT16" s="110"/>
      <c r="AU16" s="74" t="str">
        <f>IF('Compilazione Bollettino'!$E$17&gt;0,'Compilazione Bollettino'!$E$17," ")</f>
        <v> </v>
      </c>
      <c r="AV16" s="498" t="s">
        <v>105</v>
      </c>
      <c r="AW16" s="499"/>
      <c r="AX16" s="74" t="str">
        <f>IF('Compilazione Bollettino'!$I$12&gt;0,'Compilazione Bollettino'!$I$12," ")</f>
        <v> </v>
      </c>
      <c r="AY16" s="74" t="str">
        <f>IF('Compilazione Bollettino'!$J$12&gt;0,'Compilazione Bollettino'!$J$12," ")</f>
        <v> </v>
      </c>
      <c r="AZ16" s="74" t="str">
        <f>IF('Compilazione Bollettino'!$K$12&gt;0,'Compilazione Bollettino'!$K$12," ")</f>
        <v> </v>
      </c>
      <c r="BA16" s="74" t="str">
        <f>IF('Compilazione Bollettino'!$L$12&gt;0,'Compilazione Bollettino'!$L$12," ")</f>
        <v> </v>
      </c>
      <c r="BB16" s="74" t="str">
        <f>IF('Compilazione Bollettino'!$M$12&gt;0,'Compilazione Bollettino'!$M$12," ")</f>
        <v> </v>
      </c>
      <c r="BC16" s="74" t="str">
        <f>IF('Compilazione Bollettino'!$N$12&gt;0,'Compilazione Bollettino'!$N$12," ")</f>
        <v> </v>
      </c>
      <c r="BD16" s="74" t="str">
        <f>IF('Compilazione Bollettino'!$O$12&gt;0,'Compilazione Bollettino'!$O$12," ")</f>
        <v> </v>
      </c>
      <c r="BE16" s="74" t="str">
        <f>IF('Compilazione Bollettino'!$P$12&gt;0,'Compilazione Bollettino'!$P$12," ")</f>
        <v> </v>
      </c>
      <c r="BF16" s="74" t="str">
        <f>IF('Compilazione Bollettino'!$Q$12&gt;0,'Compilazione Bollettino'!$Q$12," ")</f>
        <v> </v>
      </c>
      <c r="BG16" s="74" t="str">
        <f>IF('Compilazione Bollettino'!$R$12&gt;0,'Compilazione Bollettino'!$R$12," ")</f>
        <v> </v>
      </c>
      <c r="BH16" s="74" t="str">
        <f>IF('Compilazione Bollettino'!$S$12&gt;0,'Compilazione Bollettino'!$S$12," ")</f>
        <v> </v>
      </c>
      <c r="BI16" s="74" t="str">
        <f>IF('Compilazione Bollettino'!$T$12&gt;0,'Compilazione Bollettino'!$T$12," ")</f>
        <v> </v>
      </c>
      <c r="BJ16" s="74" t="str">
        <f>IF('Compilazione Bollettino'!$U$12&gt;0,'Compilazione Bollettino'!$U$12," ")</f>
        <v> </v>
      </c>
      <c r="BK16" s="74" t="str">
        <f>IF('Compilazione Bollettino'!$V$12&gt;0,'Compilazione Bollettino'!$V$12," ")</f>
        <v> </v>
      </c>
      <c r="BL16" s="485" t="str">
        <f>IF('Compilazione Bollettino'!$W$12&gt;0,'Compilazione Bollettino'!$W$12," ")</f>
        <v> </v>
      </c>
      <c r="BM16" s="486"/>
      <c r="BN16" s="74" t="str">
        <f>IF('Compilazione Bollettino'!$X$12&gt;0,'Compilazione Bollettino'!$X$12," ")</f>
        <v> </v>
      </c>
      <c r="BO16" s="68"/>
    </row>
    <row r="17" spans="1:67" ht="15" customHeight="1" thickBot="1" thickTop="1">
      <c r="A17" s="501"/>
      <c r="B17" s="73"/>
      <c r="C17" s="102" t="s">
        <v>61</v>
      </c>
      <c r="D17" s="70"/>
      <c r="E17" s="94"/>
      <c r="F17" s="94"/>
      <c r="G17" s="94"/>
      <c r="H17" s="103" t="s">
        <v>93</v>
      </c>
      <c r="I17" s="26"/>
      <c r="J17" s="463" t="str">
        <f>'Compilazione Bollettino'!$E$18</f>
        <v>,</v>
      </c>
      <c r="K17" s="465"/>
      <c r="L17" s="465"/>
      <c r="M17" s="465"/>
      <c r="N17" s="102" t="s">
        <v>104</v>
      </c>
      <c r="O17" s="70"/>
      <c r="P17" s="93"/>
      <c r="Q17" s="70"/>
      <c r="R17" s="95"/>
      <c r="S17" s="94"/>
      <c r="T17" s="94"/>
      <c r="U17" s="481">
        <f>'Compilazione Bollettino'!$E$13</f>
      </c>
      <c r="V17" s="482"/>
      <c r="W17" s="482"/>
      <c r="X17" s="93"/>
      <c r="Y17" s="93"/>
      <c r="Z17" s="93"/>
      <c r="AA17" s="92"/>
      <c r="AB17" s="91"/>
      <c r="AC17" s="91"/>
      <c r="AD17" s="70"/>
      <c r="AE17" s="73"/>
      <c r="AF17" s="71"/>
      <c r="AG17" s="98"/>
      <c r="AH17" s="98"/>
      <c r="AI17" s="98"/>
      <c r="AJ17" s="98"/>
      <c r="AK17" s="98"/>
      <c r="AL17" s="98"/>
      <c r="AM17" s="70"/>
      <c r="AN17" s="70"/>
      <c r="AO17" s="70"/>
      <c r="AP17" s="105"/>
      <c r="AQ17" s="98"/>
      <c r="AR17" s="503" t="s">
        <v>103</v>
      </c>
      <c r="AS17" s="504"/>
      <c r="AT17" s="109" t="str">
        <f>IF('Compilazione Bollettino'!$I$14&gt;0,'Compilazione Bollettino'!$I$14," ")</f>
        <v> </v>
      </c>
      <c r="AU17" s="109" t="str">
        <f>IF('Compilazione Bollettino'!$J$14&gt;0,'Compilazione Bollettino'!$J$14," ")</f>
        <v> </v>
      </c>
      <c r="AV17" s="512" t="s">
        <v>102</v>
      </c>
      <c r="AW17" s="513"/>
      <c r="AX17" s="74" t="str">
        <f>IF('Compilazione Bollettino'!$E$15&gt;0,'Compilazione Bollettino'!$E$15," ")</f>
        <v> </v>
      </c>
      <c r="AY17" s="495" t="s">
        <v>101</v>
      </c>
      <c r="AZ17" s="496"/>
      <c r="BA17" s="74" t="str">
        <f>IF('Compilazione Bollettino'!$E$16&gt;0,'Compilazione Bollettino'!$E$16," ")</f>
        <v> </v>
      </c>
      <c r="BB17" s="514" t="s">
        <v>100</v>
      </c>
      <c r="BC17" s="515"/>
      <c r="BD17" s="516"/>
      <c r="BE17" s="100" t="str">
        <f>IF('Compilazione Bollettino'!$I$18&gt;0,'Compilazione Bollettino'!$I$18," ")</f>
        <v> </v>
      </c>
      <c r="BF17" s="100" t="str">
        <f>IF('Compilazione Bollettino'!$J$18&gt;0,'Compilazione Bollettino'!$J$18," ")</f>
        <v> </v>
      </c>
      <c r="BG17" s="100" t="str">
        <f>IF('Compilazione Bollettino'!$K$18&gt;0,'Compilazione Bollettino'!$K$18," ")</f>
        <v> </v>
      </c>
      <c r="BH17" s="100" t="str">
        <f>IF('Compilazione Bollettino'!$L$18&gt;0,'Compilazione Bollettino'!$L$18," ")</f>
        <v> </v>
      </c>
      <c r="BI17" s="100" t="str">
        <f>IF('Compilazione Bollettino'!$M$18&gt;0,'Compilazione Bollettino'!$M$18," ")</f>
        <v> </v>
      </c>
      <c r="BJ17" s="100" t="str">
        <f>IF('Compilazione Bollettino'!$N$18&gt;0,'Compilazione Bollettino'!$N$18," ")</f>
        <v> </v>
      </c>
      <c r="BK17" s="100" t="str">
        <f>IF('Compilazione Bollettino'!$O$18&gt;0,'Compilazione Bollettino'!$O$18," ")</f>
        <v> </v>
      </c>
      <c r="BL17" s="108" t="s">
        <v>60</v>
      </c>
      <c r="BM17" s="100" t="str">
        <f>IF('Compilazione Bollettino'!$Q$18&gt;0,'Compilazione Bollettino'!$Q$18," ")</f>
        <v> </v>
      </c>
      <c r="BN17" s="100" t="str">
        <f>IF('Compilazione Bollettino'!$R$18&gt;0,'Compilazione Bollettino'!$R$18," ")</f>
        <v> </v>
      </c>
      <c r="BO17" s="68"/>
    </row>
    <row r="18" spans="1:67" ht="15" customHeight="1" thickBot="1" thickTop="1">
      <c r="A18" s="501"/>
      <c r="B18" s="73"/>
      <c r="C18" s="102" t="s">
        <v>22</v>
      </c>
      <c r="D18" s="70"/>
      <c r="E18" s="94"/>
      <c r="F18" s="94"/>
      <c r="G18" s="94"/>
      <c r="H18" s="103" t="s">
        <v>93</v>
      </c>
      <c r="I18" s="26"/>
      <c r="J18" s="463" t="str">
        <f>'Compilazione Bollettino'!$E$19</f>
        <v>,</v>
      </c>
      <c r="K18" s="465"/>
      <c r="L18" s="465"/>
      <c r="M18" s="465"/>
      <c r="N18" s="102" t="s">
        <v>99</v>
      </c>
      <c r="O18" s="70"/>
      <c r="P18" s="93"/>
      <c r="Q18" s="70"/>
      <c r="R18" s="95"/>
      <c r="S18" s="107"/>
      <c r="T18" s="107"/>
      <c r="U18" s="481">
        <f>'Compilazione Bollettino'!$E$14</f>
      </c>
      <c r="V18" s="511"/>
      <c r="W18" s="511"/>
      <c r="X18" s="93"/>
      <c r="Y18" s="93"/>
      <c r="Z18" s="93"/>
      <c r="AA18" s="92"/>
      <c r="AB18" s="91"/>
      <c r="AC18" s="91"/>
      <c r="AD18" s="70"/>
      <c r="AE18" s="73"/>
      <c r="AF18" s="71"/>
      <c r="AG18" s="98"/>
      <c r="AH18" s="98"/>
      <c r="AI18" s="98"/>
      <c r="AJ18" s="98"/>
      <c r="AK18" s="98"/>
      <c r="AL18" s="98"/>
      <c r="AM18" s="70"/>
      <c r="AN18" s="70"/>
      <c r="AO18" s="70"/>
      <c r="AP18" s="70"/>
      <c r="AQ18" s="70"/>
      <c r="AR18" s="70"/>
      <c r="AS18" s="70"/>
      <c r="AT18" s="517" t="s">
        <v>98</v>
      </c>
      <c r="AU18" s="518"/>
      <c r="AV18" s="518"/>
      <c r="AW18" s="518"/>
      <c r="AX18" s="518"/>
      <c r="AY18" s="518"/>
      <c r="AZ18" s="518"/>
      <c r="BA18" s="518"/>
      <c r="BB18" s="459" t="s">
        <v>97</v>
      </c>
      <c r="BC18" s="460"/>
      <c r="BD18" s="461"/>
      <c r="BE18" s="100" t="str">
        <f>IF('Compilazione Bollettino'!$I$19&gt;0,'Compilazione Bollettino'!$I$19," ")</f>
        <v> </v>
      </c>
      <c r="BF18" s="100" t="str">
        <f>IF('Compilazione Bollettino'!$J$19&gt;0,'Compilazione Bollettino'!$J$19," ")</f>
        <v> </v>
      </c>
      <c r="BG18" s="100" t="str">
        <f>IF('Compilazione Bollettino'!$K$19&gt;0,'Compilazione Bollettino'!$K$19," ")</f>
        <v> </v>
      </c>
      <c r="BH18" s="100" t="str">
        <f>IF('Compilazione Bollettino'!$L$19&gt;0,'Compilazione Bollettino'!$L$19," ")</f>
        <v> </v>
      </c>
      <c r="BI18" s="100" t="str">
        <f>IF('Compilazione Bollettino'!$M$19&gt;0,'Compilazione Bollettino'!$M$19," ")</f>
        <v> </v>
      </c>
      <c r="BJ18" s="100" t="str">
        <f>IF('Compilazione Bollettino'!$N$19&gt;0,'Compilazione Bollettino'!$N$19," ")</f>
        <v> </v>
      </c>
      <c r="BK18" s="100" t="str">
        <f>IF('Compilazione Bollettino'!$O$19&gt;0,'Compilazione Bollettino'!$O$19," ")</f>
        <v> </v>
      </c>
      <c r="BL18" s="101" t="s">
        <v>60</v>
      </c>
      <c r="BM18" s="100" t="str">
        <f>IF('Compilazione Bollettino'!$Q$19&gt;0,'Compilazione Bollettino'!$Q$19," ")</f>
        <v> </v>
      </c>
      <c r="BN18" s="100" t="str">
        <f>IF('Compilazione Bollettino'!$R$19&gt;0,'Compilazione Bollettino'!$R$19," ")</f>
        <v> </v>
      </c>
      <c r="BO18" s="68"/>
    </row>
    <row r="19" spans="1:67" ht="15" customHeight="1" thickBot="1" thickTop="1">
      <c r="A19" s="501"/>
      <c r="B19" s="73"/>
      <c r="C19" s="102" t="s">
        <v>4</v>
      </c>
      <c r="D19" s="70"/>
      <c r="E19" s="94"/>
      <c r="F19" s="94"/>
      <c r="G19" s="94"/>
      <c r="H19" s="103" t="s">
        <v>93</v>
      </c>
      <c r="I19" s="106" t="s">
        <v>96</v>
      </c>
      <c r="J19" s="463" t="str">
        <f>'Compilazione Bollettino'!$E$20</f>
        <v>,</v>
      </c>
      <c r="K19" s="465"/>
      <c r="L19" s="465"/>
      <c r="M19" s="465"/>
      <c r="N19" s="102" t="s">
        <v>95</v>
      </c>
      <c r="O19" s="70"/>
      <c r="P19" s="93"/>
      <c r="Q19" s="70"/>
      <c r="R19" s="95"/>
      <c r="S19" s="94"/>
      <c r="T19" s="94"/>
      <c r="U19" s="94"/>
      <c r="V19" s="74" t="str">
        <f>IF('Compilazione Bollettino'!$E$15&gt;0,'Compilazione Bollettino'!$E$15," ")</f>
        <v> </v>
      </c>
      <c r="W19" s="93"/>
      <c r="X19" s="93"/>
      <c r="Y19" s="93"/>
      <c r="Z19" s="93"/>
      <c r="AA19" s="92"/>
      <c r="AB19" s="91"/>
      <c r="AC19" s="91"/>
      <c r="AD19" s="70"/>
      <c r="AE19" s="73"/>
      <c r="AF19" s="71"/>
      <c r="AG19" s="98"/>
      <c r="AH19" s="98"/>
      <c r="AI19" s="98"/>
      <c r="AJ19" s="98"/>
      <c r="AK19" s="98"/>
      <c r="AL19" s="98"/>
      <c r="AM19" s="70"/>
      <c r="AN19" s="70"/>
      <c r="AO19" s="70"/>
      <c r="AP19" s="105"/>
      <c r="AQ19" s="70"/>
      <c r="AR19" s="94"/>
      <c r="AS19" s="70"/>
      <c r="AT19" s="100" t="str">
        <f>IF('Compilazione Bollettino'!$I$22&gt;0,'Compilazione Bollettino'!$I$22," ")</f>
        <v> </v>
      </c>
      <c r="AU19" s="100" t="str">
        <f>IF('Compilazione Bollettino'!$J$22&gt;0,'Compilazione Bollettino'!$J$22," ")</f>
        <v> </v>
      </c>
      <c r="AV19" s="100" t="str">
        <f>IF('Compilazione Bollettino'!$K$22&gt;0,'Compilazione Bollettino'!$K$22," ")</f>
        <v> </v>
      </c>
      <c r="AW19" s="100" t="str">
        <f>IF('Compilazione Bollettino'!$L$22&gt;0,'Compilazione Bollettino'!$L$22," ")</f>
        <v> </v>
      </c>
      <c r="AX19" s="100" t="str">
        <f>IF('Compilazione Bollettino'!$M$22&gt;0,'Compilazione Bollettino'!$M$22," ")</f>
        <v> </v>
      </c>
      <c r="AY19" s="104" t="s">
        <v>60</v>
      </c>
      <c r="AZ19" s="100" t="str">
        <f>IF('Compilazione Bollettino'!$O$22&gt;0,'Compilazione Bollettino'!$O$22," ")</f>
        <v> </v>
      </c>
      <c r="BA19" s="100" t="str">
        <f>IF('Compilazione Bollettino'!$P$22&gt;0,'Compilazione Bollettino'!$P$22," ")</f>
        <v> </v>
      </c>
      <c r="BB19" s="459" t="s">
        <v>94</v>
      </c>
      <c r="BC19" s="460"/>
      <c r="BD19" s="461"/>
      <c r="BE19" s="100" t="str">
        <f>IF('Compilazione Bollettino'!$I$20&gt;0,'Compilazione Bollettino'!$I$20," ")</f>
        <v> </v>
      </c>
      <c r="BF19" s="100" t="str">
        <f>IF('Compilazione Bollettino'!$J$20&gt;0,'Compilazione Bollettino'!$J$20," ")</f>
        <v> </v>
      </c>
      <c r="BG19" s="100" t="str">
        <f>IF('Compilazione Bollettino'!$K$20&gt;0,'Compilazione Bollettino'!$K$20," ")</f>
        <v> </v>
      </c>
      <c r="BH19" s="100" t="str">
        <f>IF('Compilazione Bollettino'!$L$20&gt;0,'Compilazione Bollettino'!$L$20," ")</f>
        <v> </v>
      </c>
      <c r="BI19" s="100" t="str">
        <f>IF('Compilazione Bollettino'!$M$20&gt;0,'Compilazione Bollettino'!$M$20," ")</f>
        <v> </v>
      </c>
      <c r="BJ19" s="100" t="str">
        <f>IF('Compilazione Bollettino'!$N$20&gt;0,'Compilazione Bollettino'!$N$20," ")</f>
        <v> </v>
      </c>
      <c r="BK19" s="100" t="str">
        <f>IF('Compilazione Bollettino'!$O$20&gt;0,'Compilazione Bollettino'!$O$20," ")</f>
        <v> </v>
      </c>
      <c r="BL19" s="101" t="s">
        <v>60</v>
      </c>
      <c r="BM19" s="100" t="str">
        <f>IF('Compilazione Bollettino'!$Q$20&gt;0,'Compilazione Bollettino'!$Q$20," ")</f>
        <v> </v>
      </c>
      <c r="BN19" s="100" t="str">
        <f>IF('Compilazione Bollettino'!$R$20&gt;0,'Compilazione Bollettino'!$R$20," ")</f>
        <v> </v>
      </c>
      <c r="BO19" s="68"/>
    </row>
    <row r="20" spans="1:67" ht="15" customHeight="1" thickBot="1" thickTop="1">
      <c r="A20" s="501"/>
      <c r="B20" s="73"/>
      <c r="C20" s="102" t="s">
        <v>18</v>
      </c>
      <c r="D20" s="70"/>
      <c r="E20" s="94"/>
      <c r="F20" s="94"/>
      <c r="G20" s="94"/>
      <c r="H20" s="103" t="s">
        <v>93</v>
      </c>
      <c r="I20" s="26"/>
      <c r="J20" s="463" t="str">
        <f>'Compilazione Bollettino'!$E$21</f>
        <v>,</v>
      </c>
      <c r="K20" s="465"/>
      <c r="L20" s="465"/>
      <c r="M20" s="465"/>
      <c r="N20" s="102" t="s">
        <v>92</v>
      </c>
      <c r="O20" s="70"/>
      <c r="P20" s="93"/>
      <c r="Q20" s="70"/>
      <c r="R20" s="95"/>
      <c r="S20" s="94"/>
      <c r="T20" s="94"/>
      <c r="U20" s="94"/>
      <c r="V20" s="74" t="str">
        <f>IF('Compilazione Bollettino'!$E$16&gt;0,'Compilazione Bollettino'!$E$16," ")</f>
        <v> </v>
      </c>
      <c r="W20" s="93"/>
      <c r="X20" s="93"/>
      <c r="Y20" s="93"/>
      <c r="Z20" s="93"/>
      <c r="AA20" s="92"/>
      <c r="AB20" s="91"/>
      <c r="AC20" s="91"/>
      <c r="AD20" s="70"/>
      <c r="AE20" s="73"/>
      <c r="AF20" s="71"/>
      <c r="AG20" s="98"/>
      <c r="AH20" s="98"/>
      <c r="AI20" s="98"/>
      <c r="AJ20" s="98"/>
      <c r="AK20" s="98"/>
      <c r="AL20" s="98"/>
      <c r="AM20" s="70"/>
      <c r="AN20" s="70"/>
      <c r="AO20" s="70"/>
      <c r="AP20" s="70"/>
      <c r="AQ20" s="70"/>
      <c r="AR20" s="70"/>
      <c r="AS20" s="70"/>
      <c r="AT20" s="471" t="s">
        <v>91</v>
      </c>
      <c r="AU20" s="472"/>
      <c r="AV20" s="472"/>
      <c r="AW20" s="472"/>
      <c r="AX20" s="74" t="str">
        <f>IF('Compilazione Bollettino'!$I$13&gt;0,'Compilazione Bollettino'!$I$13," ")</f>
        <v> </v>
      </c>
      <c r="AY20" s="74" t="str">
        <f>IF('Compilazione Bollettino'!$J$13&gt;0,'Compilazione Bollettino'!$J$13," ")</f>
        <v> </v>
      </c>
      <c r="AZ20" s="74" t="str">
        <f>IF('Compilazione Bollettino'!$K13&gt;0,'Compilazione Bollettino'!$K$13," ")</f>
        <v> </v>
      </c>
      <c r="BA20" s="74" t="str">
        <f>IF('Compilazione Bollettino'!$L$13&gt;0,'Compilazione Bollettino'!$L$13," ")</f>
        <v> </v>
      </c>
      <c r="BB20" s="468" t="s">
        <v>90</v>
      </c>
      <c r="BC20" s="469"/>
      <c r="BD20" s="470"/>
      <c r="BE20" s="100" t="str">
        <f>IF('Compilazione Bollettino'!$I$21&gt;0,'Compilazione Bollettino'!$I$21," ")</f>
        <v> </v>
      </c>
      <c r="BF20" s="100" t="str">
        <f>IF('Compilazione Bollettino'!$J$21&gt;0,'Compilazione Bollettino'!$J$21," ")</f>
        <v> </v>
      </c>
      <c r="BG20" s="100" t="str">
        <f>IF('Compilazione Bollettino'!$K$21&gt;0,'Compilazione Bollettino'!$K$21," ")</f>
        <v> </v>
      </c>
      <c r="BH20" s="100" t="str">
        <f>IF('Compilazione Bollettino'!$L$21&gt;0,'Compilazione Bollettino'!$L$21," ")</f>
        <v> </v>
      </c>
      <c r="BI20" s="100" t="str">
        <f>IF('Compilazione Bollettino'!$M$21&gt;0,'Compilazione Bollettino'!$M$21," ")</f>
        <v> </v>
      </c>
      <c r="BJ20" s="100" t="str">
        <f>IF('Compilazione Bollettino'!$N$21&gt;0,'Compilazione Bollettino'!$N$21," ")</f>
        <v> </v>
      </c>
      <c r="BK20" s="100" t="str">
        <f>IF('Compilazione Bollettino'!$O$21&gt;0,'Compilazione Bollettino'!$O$21," ")</f>
        <v> </v>
      </c>
      <c r="BL20" s="101" t="s">
        <v>60</v>
      </c>
      <c r="BM20" s="100" t="str">
        <f>IF('Compilazione Bollettino'!$Q$21&gt;0,'Compilazione Bollettino'!$Q$21," ")</f>
        <v> </v>
      </c>
      <c r="BN20" s="100" t="str">
        <f>IF('Compilazione Bollettino'!$R$21&gt;0,'Compilazione Bollettino'!$R$21," ")</f>
        <v> </v>
      </c>
      <c r="BO20" s="68"/>
    </row>
    <row r="21" spans="1:67" ht="13.5" customHeight="1" thickTop="1">
      <c r="A21" s="501"/>
      <c r="B21" s="73"/>
      <c r="C21" s="473" t="s">
        <v>89</v>
      </c>
      <c r="D21" s="474"/>
      <c r="E21" s="474"/>
      <c r="F21" s="474"/>
      <c r="G21" s="474"/>
      <c r="H21" s="474"/>
      <c r="I21" s="462"/>
      <c r="J21" s="401"/>
      <c r="K21" s="401"/>
      <c r="L21" s="401"/>
      <c r="M21" s="401"/>
      <c r="N21" s="93"/>
      <c r="O21" s="70"/>
      <c r="P21" s="70"/>
      <c r="Q21" s="70"/>
      <c r="R21" s="95"/>
      <c r="S21" s="94"/>
      <c r="T21" s="94"/>
      <c r="U21" s="94"/>
      <c r="V21" s="94"/>
      <c r="W21" s="93"/>
      <c r="X21" s="99" t="s">
        <v>88</v>
      </c>
      <c r="Y21" s="93"/>
      <c r="Z21" s="93"/>
      <c r="AA21" s="92"/>
      <c r="AB21" s="91"/>
      <c r="AC21" s="91"/>
      <c r="AD21" s="70"/>
      <c r="AE21" s="73"/>
      <c r="AF21" s="70"/>
      <c r="AG21" s="70"/>
      <c r="AH21" s="70"/>
      <c r="AI21" s="99" t="s">
        <v>88</v>
      </c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98"/>
      <c r="AU21" s="98"/>
      <c r="AV21" s="98"/>
      <c r="AW21" s="70"/>
      <c r="AX21" s="70"/>
      <c r="AY21" s="70"/>
      <c r="AZ21" s="97"/>
      <c r="BA21" s="97"/>
      <c r="BB21" s="97"/>
      <c r="BC21" s="97"/>
      <c r="BD21" s="97"/>
      <c r="BE21" s="97"/>
      <c r="BF21" s="97"/>
      <c r="BG21" s="96"/>
      <c r="BH21" s="96"/>
      <c r="BI21" s="96"/>
      <c r="BJ21" s="96"/>
      <c r="BK21" s="96"/>
      <c r="BL21" s="96"/>
      <c r="BM21" s="96"/>
      <c r="BN21" s="96"/>
      <c r="BO21" s="68"/>
    </row>
    <row r="22" spans="1:67" ht="13.5" customHeight="1">
      <c r="A22" s="501"/>
      <c r="B22" s="73"/>
      <c r="C22" s="474"/>
      <c r="D22" s="474"/>
      <c r="E22" s="474"/>
      <c r="F22" s="474"/>
      <c r="G22" s="474"/>
      <c r="H22" s="474"/>
      <c r="I22" s="463" t="str">
        <f>'Compilazione Bollettino'!$E$22</f>
        <v>,</v>
      </c>
      <c r="J22" s="464"/>
      <c r="K22" s="464"/>
      <c r="L22" s="464"/>
      <c r="M22" s="464"/>
      <c r="N22" s="93"/>
      <c r="O22" s="70"/>
      <c r="P22" s="70"/>
      <c r="Q22" s="70"/>
      <c r="R22" s="95"/>
      <c r="S22" s="94"/>
      <c r="T22" s="94"/>
      <c r="U22" s="94"/>
      <c r="V22" s="94"/>
      <c r="W22" s="93"/>
      <c r="X22" s="93"/>
      <c r="Y22" s="93"/>
      <c r="Z22" s="93"/>
      <c r="AA22" s="92"/>
      <c r="AB22" s="91"/>
      <c r="AC22" s="91"/>
      <c r="AD22" s="70"/>
      <c r="AE22" s="90"/>
      <c r="AF22" s="86"/>
      <c r="AG22" s="86"/>
      <c r="AH22" s="86"/>
      <c r="AI22" s="89" t="s">
        <v>87</v>
      </c>
      <c r="AJ22" s="88"/>
      <c r="AK22" s="88"/>
      <c r="AL22" s="88"/>
      <c r="AM22" s="88"/>
      <c r="AN22" s="86"/>
      <c r="AO22" s="86"/>
      <c r="AP22" s="86"/>
      <c r="AQ22" s="86"/>
      <c r="AR22" s="86"/>
      <c r="AS22" s="86"/>
      <c r="AT22" s="86"/>
      <c r="AU22" s="87" t="s">
        <v>86</v>
      </c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5"/>
    </row>
    <row r="23" spans="1:67" ht="6.75" customHeight="1" thickBot="1">
      <c r="A23" s="501"/>
      <c r="B23" s="73"/>
      <c r="C23" s="84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3"/>
      <c r="AF23" s="83"/>
      <c r="AG23" s="82"/>
      <c r="AH23" s="82"/>
      <c r="AI23" s="82"/>
      <c r="AJ23" s="82"/>
      <c r="AK23" s="81"/>
      <c r="AL23" s="81"/>
      <c r="AM23" s="81"/>
      <c r="AN23" s="81"/>
      <c r="AO23" s="81"/>
      <c r="AP23" s="81"/>
      <c r="AQ23" s="81"/>
      <c r="AR23" s="81"/>
      <c r="AS23" s="81"/>
      <c r="AT23" s="79"/>
      <c r="AU23" s="79"/>
      <c r="AV23" s="79"/>
      <c r="AW23" s="79"/>
      <c r="AX23" s="79"/>
      <c r="AY23" s="79"/>
      <c r="AZ23" s="80" t="s">
        <v>85</v>
      </c>
      <c r="BA23" s="79"/>
      <c r="BB23" s="79"/>
      <c r="BC23" s="79"/>
      <c r="BD23" s="79"/>
      <c r="BE23" s="80" t="s">
        <v>84</v>
      </c>
      <c r="BF23" s="79"/>
      <c r="BG23" s="79"/>
      <c r="BH23" s="79"/>
      <c r="BI23" s="79"/>
      <c r="BJ23" s="79"/>
      <c r="BK23" s="79"/>
      <c r="BL23" s="79"/>
      <c r="BM23" s="80" t="s">
        <v>83</v>
      </c>
      <c r="BN23" s="79"/>
      <c r="BO23" s="68"/>
    </row>
    <row r="24" spans="1:67" ht="15" customHeight="1" thickBot="1" thickTop="1">
      <c r="A24" s="501"/>
      <c r="B24" s="73"/>
      <c r="C24" s="78" t="s">
        <v>82</v>
      </c>
      <c r="D24" s="76"/>
      <c r="E24" s="77"/>
      <c r="F24" s="77"/>
      <c r="G24" s="76"/>
      <c r="H24" s="76"/>
      <c r="I24" s="75"/>
      <c r="J24" s="74" t="str">
        <f>IF('Compilazione Bollettino'!$E$17&gt;0,'Compilazione Bollettino'!$E$17," ")</f>
        <v> 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507" t="s">
        <v>81</v>
      </c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9"/>
    </row>
    <row r="25" spans="1:67" ht="14.25" customHeight="1" thickTop="1">
      <c r="A25" s="501"/>
      <c r="B25" s="7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26"/>
      <c r="Y25" s="70"/>
      <c r="Z25" s="70"/>
      <c r="AA25" s="70"/>
      <c r="AB25" s="70"/>
      <c r="AC25" s="70"/>
      <c r="AD25" s="70"/>
      <c r="AE25" s="72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69"/>
      <c r="BJ25" s="69"/>
      <c r="BK25" s="69"/>
      <c r="BL25" s="69"/>
      <c r="BM25" s="466" t="s">
        <v>80</v>
      </c>
      <c r="BN25" s="467"/>
      <c r="BO25" s="68"/>
    </row>
    <row r="26" spans="1:67" ht="43.5" customHeight="1" thickBot="1">
      <c r="A26" s="502"/>
      <c r="B26" s="67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5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3"/>
      <c r="AW26" s="63"/>
      <c r="AX26" s="63"/>
      <c r="AY26" s="63"/>
      <c r="AZ26" s="63"/>
      <c r="BA26" s="63"/>
      <c r="BB26" s="63"/>
      <c r="BC26" s="62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60"/>
      <c r="BO26" s="59"/>
    </row>
    <row r="28" ht="13.5" customHeight="1"/>
    <row r="29" ht="14.25" customHeight="1"/>
    <row r="30" ht="14.25" customHeight="1"/>
    <row r="31" ht="14.25" customHeight="1"/>
    <row r="34" ht="12.75" customHeight="1"/>
  </sheetData>
  <sheetProtection password="C604" sheet="1" objects="1" scenarios="1"/>
  <mergeCells count="44">
    <mergeCell ref="AB3:AC3"/>
    <mergeCell ref="BB18:BD18"/>
    <mergeCell ref="U18:W18"/>
    <mergeCell ref="AV17:AW17"/>
    <mergeCell ref="BB17:BD17"/>
    <mergeCell ref="AT18:BA18"/>
    <mergeCell ref="BL15:BM15"/>
    <mergeCell ref="AV16:AW16"/>
    <mergeCell ref="A1:A26"/>
    <mergeCell ref="AR17:AS17"/>
    <mergeCell ref="H7:AC7"/>
    <mergeCell ref="M12:AC12"/>
    <mergeCell ref="C14:R14"/>
    <mergeCell ref="AE24:BO24"/>
    <mergeCell ref="G6:AC6"/>
    <mergeCell ref="J17:M17"/>
    <mergeCell ref="J18:M18"/>
    <mergeCell ref="Q3:U3"/>
    <mergeCell ref="AJ13:BN13"/>
    <mergeCell ref="AJ7:BH7"/>
    <mergeCell ref="AJ12:BN12"/>
    <mergeCell ref="I5:M5"/>
    <mergeCell ref="AJ8:BN8"/>
    <mergeCell ref="F10:AC10"/>
    <mergeCell ref="G8:AC8"/>
    <mergeCell ref="AY17:AZ17"/>
    <mergeCell ref="C21:H22"/>
    <mergeCell ref="C4:D5"/>
    <mergeCell ref="AL5:AP5"/>
    <mergeCell ref="F11:AC11"/>
    <mergeCell ref="AJ6:BN6"/>
    <mergeCell ref="AF10:BN10"/>
    <mergeCell ref="U17:W17"/>
    <mergeCell ref="AG9:BN9"/>
    <mergeCell ref="BL16:BM16"/>
    <mergeCell ref="AF4:AG5"/>
    <mergeCell ref="BM25:BN25"/>
    <mergeCell ref="J20:M20"/>
    <mergeCell ref="BB20:BD20"/>
    <mergeCell ref="AT20:AW20"/>
    <mergeCell ref="BB19:BD19"/>
    <mergeCell ref="I21:M21"/>
    <mergeCell ref="I22:M22"/>
    <mergeCell ref="J19:M19"/>
  </mergeCells>
  <printOptions horizontalCentered="1" verticalCentered="1"/>
  <pageMargins left="0.3937007874015748" right="0" top="0.2362204724409449" bottom="3.99" header="0" footer="0"/>
  <pageSetup horizontalDpi="600" verticalDpi="600" orientation="landscape" pageOrder="overThenDown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7"/>
  <dimension ref="A1:BN27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28125" style="19" customWidth="1"/>
    <col min="2" max="2" width="3.140625" style="19" customWidth="1"/>
    <col min="3" max="25" width="2.421875" style="19" customWidth="1"/>
    <col min="26" max="26" width="0.9921875" style="19" customWidth="1"/>
    <col min="27" max="28" width="2.421875" style="19" customWidth="1"/>
    <col min="29" max="29" width="4.28125" style="19" customWidth="1"/>
    <col min="30" max="62" width="2.57421875" style="19" customWidth="1"/>
    <col min="63" max="63" width="1.28515625" style="19" customWidth="1"/>
    <col min="64" max="65" width="2.57421875" style="19" customWidth="1"/>
    <col min="66" max="66" width="5.7109375" style="19" customWidth="1"/>
    <col min="67" max="16384" width="9.140625" style="19" customWidth="1"/>
  </cols>
  <sheetData>
    <row r="1" spans="1:66" ht="13.5" customHeight="1">
      <c r="A1" s="140"/>
      <c r="B1" s="139" t="s">
        <v>123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6" t="s">
        <v>121</v>
      </c>
      <c r="AC1" s="137"/>
      <c r="AD1" s="140"/>
      <c r="AE1" s="139" t="s">
        <v>122</v>
      </c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8"/>
      <c r="BB1" s="138"/>
      <c r="BC1" s="138"/>
      <c r="BD1" s="138"/>
      <c r="BE1" s="137"/>
      <c r="BF1" s="137"/>
      <c r="BG1" s="137"/>
      <c r="BH1" s="136"/>
      <c r="BI1" s="136"/>
      <c r="BJ1" s="136"/>
      <c r="BK1" s="136"/>
      <c r="BL1" s="136"/>
      <c r="BM1" s="136" t="s">
        <v>121</v>
      </c>
      <c r="BN1" s="135"/>
    </row>
    <row r="2" spans="1:66" ht="0.75" customHeight="1">
      <c r="A2" s="73"/>
      <c r="B2" s="134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132"/>
      <c r="AC2" s="70"/>
      <c r="AD2" s="73"/>
      <c r="AE2" s="134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133"/>
      <c r="BB2" s="133"/>
      <c r="BC2" s="133"/>
      <c r="BD2" s="133"/>
      <c r="BE2" s="70"/>
      <c r="BF2" s="70"/>
      <c r="BG2" s="132"/>
      <c r="BH2" s="132"/>
      <c r="BI2" s="132"/>
      <c r="BJ2" s="132"/>
      <c r="BK2" s="132"/>
      <c r="BL2" s="132"/>
      <c r="BM2" s="132"/>
      <c r="BN2" s="68"/>
    </row>
    <row r="3" spans="1:66" ht="5.25" customHeight="1">
      <c r="A3" s="73"/>
      <c r="B3" s="93"/>
      <c r="C3" s="70"/>
      <c r="D3" s="94"/>
      <c r="E3" s="94"/>
      <c r="F3" s="94"/>
      <c r="G3" s="94"/>
      <c r="H3" s="94"/>
      <c r="I3" s="93"/>
      <c r="J3" s="93"/>
      <c r="K3" s="93"/>
      <c r="L3" s="93"/>
      <c r="M3" s="93"/>
      <c r="N3" s="70"/>
      <c r="O3" s="70"/>
      <c r="P3" s="488"/>
      <c r="Q3" s="488"/>
      <c r="R3" s="488"/>
      <c r="S3" s="488"/>
      <c r="T3" s="488"/>
      <c r="U3" s="94"/>
      <c r="V3" s="94"/>
      <c r="W3" s="93"/>
      <c r="X3" s="93"/>
      <c r="Y3" s="93"/>
      <c r="Z3" s="130"/>
      <c r="AA3" s="510"/>
      <c r="AB3" s="510"/>
      <c r="AC3" s="70"/>
      <c r="AD3" s="73"/>
      <c r="AE3" s="71"/>
      <c r="AF3" s="98"/>
      <c r="AG3" s="98"/>
      <c r="AH3" s="98"/>
      <c r="AI3" s="98"/>
      <c r="AJ3" s="98"/>
      <c r="AK3" s="98"/>
      <c r="AL3" s="70"/>
      <c r="AM3" s="97"/>
      <c r="AN3" s="97"/>
      <c r="AO3" s="97"/>
      <c r="AP3" s="97"/>
      <c r="AQ3" s="97"/>
      <c r="AR3" s="97"/>
      <c r="AS3" s="97"/>
      <c r="AT3" s="97"/>
      <c r="AU3" s="96"/>
      <c r="AV3" s="96"/>
      <c r="AW3" s="96"/>
      <c r="AX3" s="96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68"/>
    </row>
    <row r="4" spans="1:66" ht="13.5" customHeight="1">
      <c r="A4" s="73"/>
      <c r="B4" s="475" t="s">
        <v>93</v>
      </c>
      <c r="C4" s="475"/>
      <c r="D4" s="94"/>
      <c r="E4" s="94"/>
      <c r="F4" s="94"/>
      <c r="G4" s="94"/>
      <c r="H4" s="94"/>
      <c r="I4" s="94"/>
      <c r="J4" s="94"/>
      <c r="K4" s="94"/>
      <c r="L4" s="94"/>
      <c r="M4" s="131"/>
      <c r="N4" s="70"/>
      <c r="O4" s="70"/>
      <c r="P4" s="70"/>
      <c r="Q4" s="94"/>
      <c r="R4" s="94"/>
      <c r="S4" s="94"/>
      <c r="T4" s="94"/>
      <c r="U4" s="94"/>
      <c r="V4" s="94"/>
      <c r="W4" s="130"/>
      <c r="X4" s="130"/>
      <c r="Y4" s="130"/>
      <c r="Z4" s="130"/>
      <c r="AA4" s="91"/>
      <c r="AB4" s="91"/>
      <c r="AC4" s="70"/>
      <c r="AD4" s="73"/>
      <c r="AE4" s="487" t="s">
        <v>93</v>
      </c>
      <c r="AF4" s="487"/>
      <c r="AG4" s="94"/>
      <c r="AH4" s="94"/>
      <c r="AI4" s="94"/>
      <c r="AJ4" s="94"/>
      <c r="AK4" s="70"/>
      <c r="AL4" s="106"/>
      <c r="AM4" s="106"/>
      <c r="AN4" s="106"/>
      <c r="AO4" s="106"/>
      <c r="AP4" s="106"/>
      <c r="AQ4" s="98"/>
      <c r="AR4" s="98"/>
      <c r="AS4" s="98"/>
      <c r="AT4" s="98"/>
      <c r="AU4" s="98"/>
      <c r="AV4" s="70"/>
      <c r="AW4" s="70"/>
      <c r="AX4" s="70"/>
      <c r="AY4" s="97"/>
      <c r="AZ4" s="97"/>
      <c r="BA4" s="97"/>
      <c r="BB4" s="97"/>
      <c r="BC4" s="97"/>
      <c r="BD4" s="97"/>
      <c r="BE4" s="97"/>
      <c r="BF4" s="96"/>
      <c r="BG4" s="96"/>
      <c r="BH4" s="96"/>
      <c r="BI4" s="96"/>
      <c r="BJ4" s="96"/>
      <c r="BK4" s="96"/>
      <c r="BL4" s="96"/>
      <c r="BM4" s="96"/>
      <c r="BN4" s="68"/>
    </row>
    <row r="5" spans="1:66" ht="15" customHeight="1">
      <c r="A5" s="73"/>
      <c r="B5" s="475"/>
      <c r="C5" s="475"/>
      <c r="D5" s="94" t="s">
        <v>120</v>
      </c>
      <c r="E5" s="94"/>
      <c r="F5" s="94"/>
      <c r="G5" s="94"/>
      <c r="H5" s="476" t="str">
        <f>IF('Compilazione Bollettino'!$E$5&gt;0,'Compilazione Bollettino'!$E$5," ")</f>
        <v> </v>
      </c>
      <c r="I5" s="476"/>
      <c r="J5" s="476"/>
      <c r="K5" s="476"/>
      <c r="L5" s="476"/>
      <c r="M5" s="93"/>
      <c r="N5" s="70"/>
      <c r="O5" s="70"/>
      <c r="P5" s="70"/>
      <c r="Q5" s="95" t="s">
        <v>119</v>
      </c>
      <c r="R5" s="109" t="str">
        <f>IF('Compilazione Bollettino'!$I$3&gt;0,'Compilazione Bollettino'!$I$3," ")</f>
        <v> </v>
      </c>
      <c r="S5" s="109" t="str">
        <f>IF('Compilazione Bollettino'!$J$3&gt;0,'Compilazione Bollettino'!$J$3," ")</f>
        <v> </v>
      </c>
      <c r="T5" s="109" t="str">
        <f>IF('Compilazione Bollettino'!$K$3&gt;0,'Compilazione Bollettino'!$K$3," ")</f>
        <v> </v>
      </c>
      <c r="U5" s="109" t="str">
        <f>IF('Compilazione Bollettino'!$L$3&gt;0,'Compilazione Bollettino'!$L$3," ")</f>
        <v> </v>
      </c>
      <c r="V5" s="109" t="str">
        <f>IF('Compilazione Bollettino'!$M$3&gt;0,'Compilazione Bollettino'!$M$3," ")</f>
        <v> </v>
      </c>
      <c r="W5" s="109" t="str">
        <f>IF('Compilazione Bollettino'!$N$3&gt;0,'Compilazione Bollettino'!$N$3," ")</f>
        <v> </v>
      </c>
      <c r="X5" s="109" t="str">
        <f>IF('Compilazione Bollettino'!$O$3&gt;0,'Compilazione Bollettino'!$O$3," ")</f>
        <v> </v>
      </c>
      <c r="Y5" s="109" t="str">
        <f>IF('Compilazione Bollettino'!$P$3&gt;0,'Compilazione Bollettino'!$P$3," ")</f>
        <v> </v>
      </c>
      <c r="Z5" s="92" t="s">
        <v>60</v>
      </c>
      <c r="AA5" s="109" t="str">
        <f>IF('Compilazione Bollettino'!$R$3&gt;0,'Compilazione Bollettino'!$R$3," ")</f>
        <v> </v>
      </c>
      <c r="AB5" s="109" t="str">
        <f>IF('Compilazione Bollettino'!$S$3&gt;0,'Compilazione Bollettino'!$S$3," ")</f>
        <v> </v>
      </c>
      <c r="AC5" s="70"/>
      <c r="AD5" s="73"/>
      <c r="AE5" s="487"/>
      <c r="AF5" s="487"/>
      <c r="AG5" s="94" t="s">
        <v>120</v>
      </c>
      <c r="AH5" s="94"/>
      <c r="AI5" s="94"/>
      <c r="AJ5" s="94"/>
      <c r="AK5" s="476" t="str">
        <f>IF('Compilazione Bollettino'!$E$5&gt;0,'Compilazione Bollettino'!$E$5," ")</f>
        <v> </v>
      </c>
      <c r="AL5" s="476"/>
      <c r="AM5" s="476"/>
      <c r="AN5" s="476"/>
      <c r="AO5" s="476"/>
      <c r="AP5" s="106"/>
      <c r="AQ5" s="98"/>
      <c r="AR5" s="98"/>
      <c r="AS5" s="98"/>
      <c r="AT5" s="98"/>
      <c r="AU5" s="98"/>
      <c r="AV5" s="70"/>
      <c r="AW5" s="70"/>
      <c r="AX5" s="70"/>
      <c r="AY5" s="70"/>
      <c r="AZ5" s="70"/>
      <c r="BA5" s="70"/>
      <c r="BB5" s="95" t="s">
        <v>119</v>
      </c>
      <c r="BC5" s="109" t="str">
        <f>IF('Compilazione Bollettino'!$I$3&gt;0,'Compilazione Bollettino'!$I$3," ")</f>
        <v> </v>
      </c>
      <c r="BD5" s="109" t="str">
        <f>IF('Compilazione Bollettino'!$J$3&gt;0,'Compilazione Bollettino'!$J$3," ")</f>
        <v> </v>
      </c>
      <c r="BE5" s="109" t="str">
        <f>IF('Compilazione Bollettino'!$K$3&gt;0,'Compilazione Bollettino'!$K$3," ")</f>
        <v> </v>
      </c>
      <c r="BF5" s="109" t="str">
        <f>IF('Compilazione Bollettino'!$L$3&gt;0,'Compilazione Bollettino'!$L$3," ")</f>
        <v> </v>
      </c>
      <c r="BG5" s="109" t="str">
        <f>IF('Compilazione Bollettino'!$M$3&gt;0,'Compilazione Bollettino'!$M$3," ")</f>
        <v> </v>
      </c>
      <c r="BH5" s="109" t="str">
        <f>IF('Compilazione Bollettino'!$N$3&gt;0,'Compilazione Bollettino'!$N$3," ")</f>
        <v> </v>
      </c>
      <c r="BI5" s="109" t="str">
        <f>IF('Compilazione Bollettino'!$O$3&gt;0,'Compilazione Bollettino'!$O$3," ")</f>
        <v> </v>
      </c>
      <c r="BJ5" s="109" t="str">
        <f>IF('Compilazione Bollettino'!$P$3&gt;0,'Compilazione Bollettino'!$P$3," ")</f>
        <v> </v>
      </c>
      <c r="BK5" s="92" t="s">
        <v>60</v>
      </c>
      <c r="BL5" s="109" t="str">
        <f>IF('Compilazione Bollettino'!$R$3&gt;0,'Compilazione Bollettino'!$R$3," ")</f>
        <v> </v>
      </c>
      <c r="BM5" s="109" t="str">
        <f>IF('Compilazione Bollettino'!$S$3&gt;0,'Compilazione Bollettino'!$S$3," ")</f>
        <v> </v>
      </c>
      <c r="BN5" s="68"/>
    </row>
    <row r="6" spans="1:66" ht="12.75" customHeight="1">
      <c r="A6" s="73"/>
      <c r="B6" s="120"/>
      <c r="C6" s="120"/>
      <c r="D6" s="93"/>
      <c r="E6" s="93"/>
      <c r="F6" s="478" t="e">
        <f>'Esempio di Num2Let'!$B$7</f>
        <v>#VALUE!</v>
      </c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70"/>
      <c r="AD6" s="73"/>
      <c r="AE6" s="129" t="s">
        <v>152</v>
      </c>
      <c r="AF6" s="98"/>
      <c r="AG6" s="98"/>
      <c r="AH6" s="98"/>
      <c r="AI6" s="478" t="e">
        <f>'Esempio di Num2Let'!$B$7</f>
        <v>#VALUE!</v>
      </c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79"/>
      <c r="BG6" s="479"/>
      <c r="BH6" s="479"/>
      <c r="BI6" s="479"/>
      <c r="BJ6" s="479"/>
      <c r="BK6" s="479"/>
      <c r="BL6" s="479"/>
      <c r="BM6" s="479"/>
      <c r="BN6" s="68"/>
    </row>
    <row r="7" spans="1:66" ht="13.5" customHeight="1">
      <c r="A7" s="73"/>
      <c r="B7" s="120"/>
      <c r="C7" s="120"/>
      <c r="D7" s="93"/>
      <c r="E7" s="93"/>
      <c r="F7" s="127"/>
      <c r="G7" s="490" t="s">
        <v>76</v>
      </c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70"/>
      <c r="AD7" s="73"/>
      <c r="AE7" s="128"/>
      <c r="AF7" s="98"/>
      <c r="AG7" s="98"/>
      <c r="AH7" s="98"/>
      <c r="AI7" s="490" t="s">
        <v>76</v>
      </c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127"/>
      <c r="BI7" s="127"/>
      <c r="BJ7" s="127"/>
      <c r="BK7" s="127"/>
      <c r="BL7" s="127"/>
      <c r="BM7" s="127"/>
      <c r="BN7" s="68"/>
    </row>
    <row r="8" spans="1:66" ht="12.75" customHeight="1">
      <c r="A8" s="73"/>
      <c r="B8" s="123" t="s">
        <v>117</v>
      </c>
      <c r="C8" s="120"/>
      <c r="D8" s="94"/>
      <c r="E8" s="94"/>
      <c r="F8" s="494" t="str">
        <f>IF('Compilazione Bollettino'!$E$6&gt;0,'Compilazione Bollettino'!$E$6," ")</f>
        <v> </v>
      </c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70"/>
      <c r="AD8" s="73"/>
      <c r="AE8" s="126" t="s">
        <v>116</v>
      </c>
      <c r="AF8" s="125"/>
      <c r="AG8" s="125"/>
      <c r="AH8" s="125"/>
      <c r="AI8" s="492" t="str">
        <f>IF('Compilazione Bollettino'!$E$6&gt;0,'Compilazione Bollettino'!$E$6," ")</f>
        <v> </v>
      </c>
      <c r="AJ8" s="493"/>
      <c r="AK8" s="493"/>
      <c r="AL8" s="493"/>
      <c r="AM8" s="493"/>
      <c r="AN8" s="493"/>
      <c r="AO8" s="493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68"/>
    </row>
    <row r="9" spans="1:66" ht="10.5" customHeight="1">
      <c r="A9" s="73"/>
      <c r="B9" s="121"/>
      <c r="C9" s="120"/>
      <c r="D9" s="94"/>
      <c r="E9" s="94"/>
      <c r="F9" s="9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70"/>
      <c r="AD9" s="73"/>
      <c r="AE9" s="71"/>
      <c r="AF9" s="483" t="s">
        <v>108</v>
      </c>
      <c r="AG9" s="484"/>
      <c r="AH9" s="484"/>
      <c r="AI9" s="484"/>
      <c r="AJ9" s="484"/>
      <c r="AK9" s="484"/>
      <c r="AL9" s="484"/>
      <c r="AM9" s="484"/>
      <c r="AN9" s="484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484"/>
      <c r="BA9" s="484"/>
      <c r="BB9" s="484"/>
      <c r="BC9" s="484"/>
      <c r="BD9" s="484"/>
      <c r="BE9" s="484"/>
      <c r="BF9" s="484"/>
      <c r="BG9" s="484"/>
      <c r="BH9" s="484"/>
      <c r="BI9" s="484"/>
      <c r="BJ9" s="484"/>
      <c r="BK9" s="484"/>
      <c r="BL9" s="484"/>
      <c r="BM9" s="484"/>
      <c r="BN9" s="68"/>
    </row>
    <row r="10" spans="1:66" ht="11.25" customHeight="1">
      <c r="A10" s="73"/>
      <c r="B10" s="123" t="s">
        <v>115</v>
      </c>
      <c r="C10" s="120"/>
      <c r="D10" s="94"/>
      <c r="E10" s="491" t="str">
        <f>IF('Compilazione Bollettino'!$I$7&gt;0,'Compilazione Bollettino'!$I$7," ")</f>
        <v>--</v>
      </c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70"/>
      <c r="AD10" s="73"/>
      <c r="AE10" s="480"/>
      <c r="AF10" s="480"/>
      <c r="AG10" s="480"/>
      <c r="AH10" s="480"/>
      <c r="AI10" s="480"/>
      <c r="AJ10" s="480"/>
      <c r="AK10" s="480"/>
      <c r="AL10" s="480"/>
      <c r="AM10" s="480"/>
      <c r="AN10" s="480"/>
      <c r="AO10" s="480"/>
      <c r="AP10" s="480"/>
      <c r="AQ10" s="480"/>
      <c r="AR10" s="480"/>
      <c r="AS10" s="480"/>
      <c r="AT10" s="480"/>
      <c r="AU10" s="480"/>
      <c r="AV10" s="480"/>
      <c r="AW10" s="480"/>
      <c r="AX10" s="480"/>
      <c r="AY10" s="480"/>
      <c r="AZ10" s="480"/>
      <c r="BA10" s="480"/>
      <c r="BB10" s="480"/>
      <c r="BC10" s="480"/>
      <c r="BD10" s="480"/>
      <c r="BE10" s="480"/>
      <c r="BF10" s="480"/>
      <c r="BG10" s="480"/>
      <c r="BH10" s="480"/>
      <c r="BI10" s="480"/>
      <c r="BJ10" s="480"/>
      <c r="BK10" s="480"/>
      <c r="BL10" s="480"/>
      <c r="BM10" s="480"/>
      <c r="BN10" s="68"/>
    </row>
    <row r="11" spans="1:66" ht="13.5" customHeight="1">
      <c r="A11" s="73"/>
      <c r="B11" s="121"/>
      <c r="C11" s="120"/>
      <c r="D11" s="94"/>
      <c r="E11" s="477" t="s">
        <v>114</v>
      </c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70"/>
      <c r="AD11" s="73"/>
      <c r="AE11" s="71"/>
      <c r="AF11" s="98"/>
      <c r="AG11" s="98"/>
      <c r="AH11" s="98"/>
      <c r="AI11" s="98"/>
      <c r="AJ11" s="98"/>
      <c r="AK11" s="98"/>
      <c r="AL11" s="70"/>
      <c r="AM11" s="70"/>
      <c r="AN11" s="70"/>
      <c r="AO11" s="105"/>
      <c r="AP11" s="98"/>
      <c r="AQ11" s="98"/>
      <c r="AR11" s="98"/>
      <c r="AS11" s="98"/>
      <c r="AT11" s="98"/>
      <c r="AU11" s="98"/>
      <c r="AV11" s="70"/>
      <c r="AW11" s="70"/>
      <c r="AX11" s="70"/>
      <c r="AY11" s="97"/>
      <c r="AZ11" s="97"/>
      <c r="BA11" s="97"/>
      <c r="BB11" s="97"/>
      <c r="BC11" s="97"/>
      <c r="BD11" s="97"/>
      <c r="BE11" s="97"/>
      <c r="BF11" s="96"/>
      <c r="BG11" s="96"/>
      <c r="BH11" s="96"/>
      <c r="BI11" s="96"/>
      <c r="BJ11" s="96"/>
      <c r="BK11" s="96"/>
      <c r="BL11" s="96"/>
      <c r="BM11" s="96"/>
      <c r="BN11" s="68"/>
    </row>
    <row r="12" spans="1:66" ht="13.5" customHeight="1">
      <c r="A12" s="73"/>
      <c r="B12" s="123" t="s">
        <v>110</v>
      </c>
      <c r="C12" s="120"/>
      <c r="D12" s="94"/>
      <c r="E12" s="116"/>
      <c r="F12" s="116"/>
      <c r="G12" s="116"/>
      <c r="H12" s="116"/>
      <c r="I12" s="116"/>
      <c r="J12" s="116"/>
      <c r="K12" s="116"/>
      <c r="L12" s="505">
        <f>'Compilazione Bollettino'!$E$10</f>
      </c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70"/>
      <c r="AD12" s="73"/>
      <c r="AE12" s="105" t="s">
        <v>113</v>
      </c>
      <c r="AF12" s="70"/>
      <c r="AG12" s="122"/>
      <c r="AH12" s="122"/>
      <c r="AI12" s="491" t="str">
        <f>IF('Compilazione Bollettino'!$I$7&gt;0,'Compilazione Bollettino'!$I$7," ")</f>
        <v>--</v>
      </c>
      <c r="AJ12" s="479"/>
      <c r="AK12" s="479"/>
      <c r="AL12" s="479"/>
      <c r="AM12" s="479"/>
      <c r="AN12" s="479"/>
      <c r="AO12" s="479"/>
      <c r="AP12" s="479"/>
      <c r="AQ12" s="479"/>
      <c r="AR12" s="479"/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/>
      <c r="BG12" s="479"/>
      <c r="BH12" s="479"/>
      <c r="BI12" s="479"/>
      <c r="BJ12" s="479"/>
      <c r="BK12" s="479"/>
      <c r="BL12" s="479"/>
      <c r="BM12" s="479"/>
      <c r="BN12" s="68"/>
    </row>
    <row r="13" spans="1:66" ht="7.5" customHeight="1">
      <c r="A13" s="73"/>
      <c r="B13" s="121"/>
      <c r="C13" s="120"/>
      <c r="D13" s="94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70"/>
      <c r="AD13" s="73"/>
      <c r="AE13" s="71"/>
      <c r="AF13" s="98"/>
      <c r="AG13" s="98"/>
      <c r="AH13" s="98"/>
      <c r="AI13" s="489" t="s">
        <v>112</v>
      </c>
      <c r="AJ13" s="489"/>
      <c r="AK13" s="489"/>
      <c r="AL13" s="489"/>
      <c r="AM13" s="489"/>
      <c r="AN13" s="489"/>
      <c r="AO13" s="489"/>
      <c r="AP13" s="489"/>
      <c r="AQ13" s="489"/>
      <c r="AR13" s="489"/>
      <c r="AS13" s="489"/>
      <c r="AT13" s="489"/>
      <c r="AU13" s="489"/>
      <c r="AV13" s="489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68"/>
    </row>
    <row r="14" spans="1:66" ht="11.25" customHeight="1" thickBot="1">
      <c r="A14" s="73"/>
      <c r="B14" s="506" t="s">
        <v>111</v>
      </c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70"/>
      <c r="AD14" s="73"/>
      <c r="AE14" s="119" t="s">
        <v>110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98"/>
      <c r="AV14" s="70"/>
      <c r="AW14" s="70"/>
      <c r="AX14" s="70"/>
      <c r="AY14" s="97"/>
      <c r="AZ14" s="97"/>
      <c r="BA14" s="97"/>
      <c r="BB14" s="97"/>
      <c r="BC14" s="97"/>
      <c r="BD14" s="97"/>
      <c r="BE14" s="97"/>
      <c r="BF14" s="96"/>
      <c r="BG14" s="96"/>
      <c r="BH14" s="118" t="s">
        <v>109</v>
      </c>
      <c r="BI14" s="96"/>
      <c r="BJ14" s="96"/>
      <c r="BK14" s="96"/>
      <c r="BL14" s="96"/>
      <c r="BM14" s="96"/>
      <c r="BN14" s="68"/>
    </row>
    <row r="15" spans="1:66" ht="15" customHeight="1" thickBot="1" thickTop="1">
      <c r="A15" s="73"/>
      <c r="B15" s="74" t="str">
        <f>IF('Compilazione Bollettino'!$I$12&gt;0,'Compilazione Bollettino'!$I$12," ")</f>
        <v> </v>
      </c>
      <c r="C15" s="74" t="str">
        <f>IF('Compilazione Bollettino'!$J$12&gt;0,'Compilazione Bollettino'!$J$12," ")</f>
        <v> </v>
      </c>
      <c r="D15" s="74" t="str">
        <f>IF('Compilazione Bollettino'!$K$12&gt;0,'Compilazione Bollettino'!$K$12," ")</f>
        <v> </v>
      </c>
      <c r="E15" s="74" t="str">
        <f>IF('Compilazione Bollettino'!$L$12&gt;0,'Compilazione Bollettino'!$L$12," ")</f>
        <v> </v>
      </c>
      <c r="F15" s="74" t="str">
        <f>IF('Compilazione Bollettino'!$M$12&gt;0,'Compilazione Bollettino'!$M$12," ")</f>
        <v> </v>
      </c>
      <c r="G15" s="74" t="str">
        <f>IF('Compilazione Bollettino'!$N$12&gt;0,'Compilazione Bollettino'!$N$12," ")</f>
        <v> </v>
      </c>
      <c r="H15" s="74" t="str">
        <f>IF('Compilazione Bollettino'!$O$12&gt;0,'Compilazione Bollettino'!$O$12," ")</f>
        <v> </v>
      </c>
      <c r="I15" s="74" t="str">
        <f>IF('Compilazione Bollettino'!$P$12&gt;0,'Compilazione Bollettino'!$P$12," ")</f>
        <v> </v>
      </c>
      <c r="J15" s="74" t="str">
        <f>IF('Compilazione Bollettino'!$Q$12&gt;0,'Compilazione Bollettino'!$Q$12," ")</f>
        <v> </v>
      </c>
      <c r="K15" s="74" t="str">
        <f>IF('Compilazione Bollettino'!$R$12&gt;0,'Compilazione Bollettino'!$R$12," ")</f>
        <v> </v>
      </c>
      <c r="L15" s="74" t="str">
        <f>IF('Compilazione Bollettino'!$S$12&gt;0,'Compilazione Bollettino'!$S$12," ")</f>
        <v> </v>
      </c>
      <c r="M15" s="74" t="str">
        <f>IF('Compilazione Bollettino'!$T$12&gt;0,'Compilazione Bollettino'!$T$12," ")</f>
        <v> </v>
      </c>
      <c r="N15" s="74" t="str">
        <f>IF('Compilazione Bollettino'!$U$12&gt;0,'Compilazione Bollettino'!$U$12," ")</f>
        <v> </v>
      </c>
      <c r="O15" s="74" t="str">
        <f>IF('Compilazione Bollettino'!$V$12&gt;0,'Compilazione Bollettino'!$V$12," ")</f>
        <v> </v>
      </c>
      <c r="P15" s="74" t="str">
        <f>IF('Compilazione Bollettino'!$W$12&gt;0,'Compilazione Bollettino'!$W$12," ")</f>
        <v> </v>
      </c>
      <c r="Q15" s="74" t="str">
        <f>IF('Compilazione Bollettino'!$X$12&gt;0,'Compilazione Bollettino'!$X$12," ")</f>
        <v> </v>
      </c>
      <c r="R15" s="117"/>
      <c r="S15" s="116"/>
      <c r="T15" s="116"/>
      <c r="U15" s="116"/>
      <c r="V15" s="93"/>
      <c r="W15" s="93"/>
      <c r="X15" s="93"/>
      <c r="Y15" s="93"/>
      <c r="Z15" s="93"/>
      <c r="AA15" s="116"/>
      <c r="AB15" s="116"/>
      <c r="AC15" s="70"/>
      <c r="AD15" s="73"/>
      <c r="AE15" s="74" t="str">
        <f>IF('Compilazione Bollettino'!$I$10&gt;0,'Compilazione Bollettino'!$I$10," ")</f>
        <v> </v>
      </c>
      <c r="AF15" s="74" t="str">
        <f>IF('Compilazione Bollettino'!$J$10&gt;0,'Compilazione Bollettino'!$J$10," ")</f>
        <v> </v>
      </c>
      <c r="AG15" s="74" t="str">
        <f>IF('Compilazione Bollettino'!$K$10&gt;0,'Compilazione Bollettino'!$K$10," ")</f>
        <v> </v>
      </c>
      <c r="AH15" s="74" t="str">
        <f>IF('Compilazione Bollettino'!$L$10&gt;0,'Compilazione Bollettino'!$L$10," ")</f>
        <v> </v>
      </c>
      <c r="AI15" s="74" t="str">
        <f>IF('Compilazione Bollettino'!$M$10&gt;0,'Compilazione Bollettino'!$M$10," ")</f>
        <v> </v>
      </c>
      <c r="AJ15" s="74" t="str">
        <f>IF('Compilazione Bollettino'!$N$10&gt;0,'Compilazione Bollettino'!$N$10," ")</f>
        <v> </v>
      </c>
      <c r="AK15" s="74" t="str">
        <f>IF('Compilazione Bollettino'!$O$10&gt;0,'Compilazione Bollettino'!$O$10," ")</f>
        <v> </v>
      </c>
      <c r="AL15" s="74" t="str">
        <f>IF('Compilazione Bollettino'!$P$10&gt;0,'Compilazione Bollettino'!$P$10," ")</f>
        <v> </v>
      </c>
      <c r="AM15" s="74" t="str">
        <f>IF('Compilazione Bollettino'!$Q$10&gt;0,'Compilazione Bollettino'!$Q$10," ")</f>
        <v> </v>
      </c>
      <c r="AN15" s="74" t="str">
        <f>IF('Compilazione Bollettino'!$R$10&gt;0,'Compilazione Bollettino'!$R$10," ")</f>
        <v> </v>
      </c>
      <c r="AO15" s="74" t="str">
        <f>IF('Compilazione Bollettino'!$S$10&gt;0,'Compilazione Bollettino'!$S$10," ")</f>
        <v> </v>
      </c>
      <c r="AP15" s="74" t="str">
        <f>IF('Compilazione Bollettino'!$T$10&gt;0,'Compilazione Bollettino'!$T$10," ")</f>
        <v> </v>
      </c>
      <c r="AQ15" s="74" t="str">
        <f>IF('Compilazione Bollettino'!$U$10&gt;0,'Compilazione Bollettino'!$U$10," ")</f>
        <v> </v>
      </c>
      <c r="AR15" s="74" t="str">
        <f>IF('Compilazione Bollettino'!$V$10&gt;0,'Compilazione Bollettino'!$V$10," ")</f>
        <v> </v>
      </c>
      <c r="AS15" s="74" t="str">
        <f>IF('Compilazione Bollettino'!$W$10&gt;0,'Compilazione Bollettino'!$W$10," ")</f>
        <v> </v>
      </c>
      <c r="AT15" s="74" t="str">
        <f>IF('Compilazione Bollettino'!$X$10&gt;0,'Compilazione Bollettino'!$X$10," ")</f>
        <v> </v>
      </c>
      <c r="AU15" s="74" t="str">
        <f>IF('Compilazione Bollettino'!$Y$10&gt;0,'Compilazione Bollettino'!$Y$10," ")</f>
        <v> </v>
      </c>
      <c r="AV15" s="74" t="str">
        <f>IF('Compilazione Bollettino'!$Z$10&gt;0,'Compilazione Bollettino'!$Z$10," ")</f>
        <v> </v>
      </c>
      <c r="AW15" s="74" t="str">
        <f>IF('Compilazione Bollettino'!$AA$10&gt;0,'Compilazione Bollettino'!$AA$10," ")</f>
        <v> </v>
      </c>
      <c r="AX15" s="74" t="str">
        <f>IF('Compilazione Bollettino'!$AB$10&gt;0,'Compilazione Bollettino'!$AB$10," ")</f>
        <v> </v>
      </c>
      <c r="AY15" s="74" t="str">
        <f>IF('Compilazione Bollettino'!$AC$10&gt;0,'Compilazione Bollettino'!$AC$10," ")</f>
        <v> </v>
      </c>
      <c r="AZ15" s="74" t="str">
        <f>IF('Compilazione Bollettino'!$AD$10&gt;0,'Compilazione Bollettino'!$AD$10," ")</f>
        <v> </v>
      </c>
      <c r="BA15" s="74" t="str">
        <f>IF('Compilazione Bollettino'!$AE$10&gt;0,'Compilazione Bollettino'!$AE$10," ")</f>
        <v> </v>
      </c>
      <c r="BB15" s="74" t="str">
        <f>IF('Compilazione Bollettino'!$AF$10&gt;0,'Compilazione Bollettino'!$AF$10," ")</f>
        <v> </v>
      </c>
      <c r="BC15" s="74" t="str">
        <f>IF('Compilazione Bollettino'!$AG$10&gt;0,'Compilazione Bollettino'!$AG$10," ")</f>
        <v> </v>
      </c>
      <c r="BD15" s="74" t="str">
        <f>IF('Compilazione Bollettino'!$AH$10&gt;0,'Compilazione Bollettino'!$AH$10," ")</f>
        <v> </v>
      </c>
      <c r="BE15" s="74" t="str">
        <f>IF('Compilazione Bollettino'!$AI$10&gt;0,'Compilazione Bollettino'!$AI$10," ")</f>
        <v> </v>
      </c>
      <c r="BF15" s="74" t="str">
        <f>IF('Compilazione Bollettino'!$AJ$10&gt;0,'Compilazione Bollettino'!$AJ$10," ")</f>
        <v> </v>
      </c>
      <c r="BG15" s="97" t="s">
        <v>108</v>
      </c>
      <c r="BH15" s="115" t="str">
        <f>IF('Compilazione Bollettino'!$I$11&gt;0,'Compilazione Bollettino'!$I$11," ")</f>
        <v> </v>
      </c>
      <c r="BI15" s="115" t="str">
        <f>IF('Compilazione Bollettino'!$J$11&gt;0,'Compilazione Bollettino'!$J$11," ")</f>
        <v> </v>
      </c>
      <c r="BJ15" s="115" t="str">
        <f>IF('Compilazione Bollettino'!$K$11&gt;0,'Compilazione Bollettino'!$K$11," ")</f>
        <v> </v>
      </c>
      <c r="BK15" s="497" t="str">
        <f>IF('Compilazione Bollettino'!$L$11&gt;0,'Compilazione Bollettino'!$L$11," ")</f>
        <v> </v>
      </c>
      <c r="BL15" s="486"/>
      <c r="BM15" s="115" t="str">
        <f>IF('Compilazione Bollettino'!$M$11&gt;0,'Compilazione Bollettino'!$M$11," ")</f>
        <v> </v>
      </c>
      <c r="BN15" s="68"/>
    </row>
    <row r="16" spans="1:66" ht="15" customHeight="1" thickBot="1" thickTop="1">
      <c r="A16" s="73"/>
      <c r="B16" s="114" t="s">
        <v>107</v>
      </c>
      <c r="C16" s="70"/>
      <c r="D16" s="94"/>
      <c r="E16" s="94"/>
      <c r="F16" s="94"/>
      <c r="G16" s="94"/>
      <c r="H16" s="94"/>
      <c r="I16" s="94"/>
      <c r="J16" s="94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73"/>
      <c r="AE16" s="71"/>
      <c r="AF16" s="98"/>
      <c r="AG16" s="98"/>
      <c r="AH16" s="98"/>
      <c r="AI16" s="98"/>
      <c r="AJ16" s="98"/>
      <c r="AK16" s="98"/>
      <c r="AL16" s="70"/>
      <c r="AM16" s="70"/>
      <c r="AN16" s="113"/>
      <c r="AO16" s="70"/>
      <c r="AP16" s="112" t="s">
        <v>106</v>
      </c>
      <c r="AQ16" s="111"/>
      <c r="AR16" s="111"/>
      <c r="AS16" s="110"/>
      <c r="AT16" s="74" t="str">
        <f>IF('Compilazione Bollettino'!$E$17&gt;0,'Compilazione Bollettino'!$E$17," ")</f>
        <v> </v>
      </c>
      <c r="AU16" s="498" t="s">
        <v>105</v>
      </c>
      <c r="AV16" s="499"/>
      <c r="AW16" s="74" t="str">
        <f>IF('Compilazione Bollettino'!$I$12&gt;0,'Compilazione Bollettino'!$I$12," ")</f>
        <v> </v>
      </c>
      <c r="AX16" s="74" t="str">
        <f>IF('Compilazione Bollettino'!$J$12&gt;0,'Compilazione Bollettino'!$J$12," ")</f>
        <v> </v>
      </c>
      <c r="AY16" s="74" t="str">
        <f>IF('Compilazione Bollettino'!$K$12&gt;0,'Compilazione Bollettino'!$K$12," ")</f>
        <v> </v>
      </c>
      <c r="AZ16" s="74" t="str">
        <f>IF('Compilazione Bollettino'!$L$12&gt;0,'Compilazione Bollettino'!$L$12," ")</f>
        <v> </v>
      </c>
      <c r="BA16" s="74" t="str">
        <f>IF('Compilazione Bollettino'!$M$12&gt;0,'Compilazione Bollettino'!$M$12," ")</f>
        <v> </v>
      </c>
      <c r="BB16" s="74" t="str">
        <f>IF('Compilazione Bollettino'!$N$12&gt;0,'Compilazione Bollettino'!$N$12," ")</f>
        <v> </v>
      </c>
      <c r="BC16" s="74" t="str">
        <f>IF('Compilazione Bollettino'!$O$12&gt;0,'Compilazione Bollettino'!$O$12," ")</f>
        <v> </v>
      </c>
      <c r="BD16" s="74" t="str">
        <f>IF('Compilazione Bollettino'!$P$12&gt;0,'Compilazione Bollettino'!$P$12," ")</f>
        <v> </v>
      </c>
      <c r="BE16" s="74" t="str">
        <f>IF('Compilazione Bollettino'!$Q$12&gt;0,'Compilazione Bollettino'!$Q$12," ")</f>
        <v> </v>
      </c>
      <c r="BF16" s="74" t="str">
        <f>IF('Compilazione Bollettino'!$R$12&gt;0,'Compilazione Bollettino'!$R$12," ")</f>
        <v> </v>
      </c>
      <c r="BG16" s="74" t="str">
        <f>IF('Compilazione Bollettino'!$S$12&gt;0,'Compilazione Bollettino'!$S$12," ")</f>
        <v> </v>
      </c>
      <c r="BH16" s="74" t="str">
        <f>IF('Compilazione Bollettino'!$T$12&gt;0,'Compilazione Bollettino'!$T$12," ")</f>
        <v> </v>
      </c>
      <c r="BI16" s="74" t="str">
        <f>IF('Compilazione Bollettino'!$U$12&gt;0,'Compilazione Bollettino'!$U$12," ")</f>
        <v> </v>
      </c>
      <c r="BJ16" s="74" t="str">
        <f>IF('Compilazione Bollettino'!$V$12&gt;0,'Compilazione Bollettino'!$V$12," ")</f>
        <v> </v>
      </c>
      <c r="BK16" s="485" t="str">
        <f>IF('Compilazione Bollettino'!$W$12&gt;0,'Compilazione Bollettino'!$W$12," ")</f>
        <v> </v>
      </c>
      <c r="BL16" s="486"/>
      <c r="BM16" s="74" t="str">
        <f>IF('Compilazione Bollettino'!$X$12&gt;0,'Compilazione Bollettino'!$X$12," ")</f>
        <v> </v>
      </c>
      <c r="BN16" s="68"/>
    </row>
    <row r="17" spans="1:66" ht="15" customHeight="1" thickBot="1" thickTop="1">
      <c r="A17" s="73"/>
      <c r="B17" s="102" t="s">
        <v>61</v>
      </c>
      <c r="C17" s="70"/>
      <c r="D17" s="94"/>
      <c r="E17" s="94"/>
      <c r="F17" s="94"/>
      <c r="G17" s="103" t="s">
        <v>93</v>
      </c>
      <c r="H17" s="26"/>
      <c r="I17" s="463" t="str">
        <f>'Compilazione Bollettino'!$E$18</f>
        <v>,</v>
      </c>
      <c r="J17" s="465"/>
      <c r="K17" s="465"/>
      <c r="L17" s="465"/>
      <c r="M17" s="102" t="s">
        <v>104</v>
      </c>
      <c r="N17" s="70"/>
      <c r="O17" s="93"/>
      <c r="P17" s="70"/>
      <c r="Q17" s="95"/>
      <c r="R17" s="94"/>
      <c r="S17" s="94"/>
      <c r="T17" s="481">
        <f>'Compilazione Bollettino'!$E$13</f>
      </c>
      <c r="U17" s="482"/>
      <c r="V17" s="482"/>
      <c r="W17" s="93"/>
      <c r="X17" s="93"/>
      <c r="Y17" s="93"/>
      <c r="Z17" s="92"/>
      <c r="AA17" s="91"/>
      <c r="AB17" s="91"/>
      <c r="AC17" s="70"/>
      <c r="AD17" s="73"/>
      <c r="AE17" s="71"/>
      <c r="AF17" s="98"/>
      <c r="AG17" s="98"/>
      <c r="AH17" s="98"/>
      <c r="AI17" s="98"/>
      <c r="AJ17" s="98"/>
      <c r="AK17" s="98"/>
      <c r="AL17" s="70"/>
      <c r="AM17" s="70"/>
      <c r="AN17" s="70"/>
      <c r="AO17" s="105"/>
      <c r="AP17" s="98"/>
      <c r="AQ17" s="503" t="s">
        <v>103</v>
      </c>
      <c r="AR17" s="504"/>
      <c r="AS17" s="109" t="str">
        <f>IF('Compilazione Bollettino'!$I$14&gt;0,'Compilazione Bollettino'!$I$14," ")</f>
        <v> </v>
      </c>
      <c r="AT17" s="109" t="str">
        <f>IF('Compilazione Bollettino'!$J$14&gt;0,'Compilazione Bollettino'!$J$14," ")</f>
        <v> </v>
      </c>
      <c r="AU17" s="512" t="s">
        <v>102</v>
      </c>
      <c r="AV17" s="513"/>
      <c r="AW17" s="74" t="str">
        <f>IF('Compilazione Bollettino'!$E$15&gt;0,'Compilazione Bollettino'!$E$15," ")</f>
        <v> </v>
      </c>
      <c r="AX17" s="495" t="s">
        <v>101</v>
      </c>
      <c r="AY17" s="496"/>
      <c r="AZ17" s="74" t="str">
        <f>IF('Compilazione Bollettino'!$E$16&gt;0,'Compilazione Bollettino'!$E$16," ")</f>
        <v> </v>
      </c>
      <c r="BA17" s="514" t="s">
        <v>100</v>
      </c>
      <c r="BB17" s="515"/>
      <c r="BC17" s="516"/>
      <c r="BD17" s="100" t="str">
        <f>IF('Compilazione Bollettino'!$I$18&gt;0,'Compilazione Bollettino'!$I$18," ")</f>
        <v> </v>
      </c>
      <c r="BE17" s="100" t="str">
        <f>IF('Compilazione Bollettino'!$J$18&gt;0,'Compilazione Bollettino'!$J$18," ")</f>
        <v> </v>
      </c>
      <c r="BF17" s="100" t="str">
        <f>IF('Compilazione Bollettino'!$K$18&gt;0,'Compilazione Bollettino'!$K$18," ")</f>
        <v> </v>
      </c>
      <c r="BG17" s="100" t="str">
        <f>IF('Compilazione Bollettino'!$L$18&gt;0,'Compilazione Bollettino'!$L$18," ")</f>
        <v> </v>
      </c>
      <c r="BH17" s="100" t="str">
        <f>IF('Compilazione Bollettino'!$M$18&gt;0,'Compilazione Bollettino'!$M$18," ")</f>
        <v> </v>
      </c>
      <c r="BI17" s="100" t="str">
        <f>IF('Compilazione Bollettino'!$N$18&gt;0,'Compilazione Bollettino'!$N$18," ")</f>
        <v> </v>
      </c>
      <c r="BJ17" s="100" t="str">
        <f>IF('Compilazione Bollettino'!$O$18&gt;0,'Compilazione Bollettino'!$O$18," ")</f>
        <v> </v>
      </c>
      <c r="BK17" s="108" t="s">
        <v>60</v>
      </c>
      <c r="BL17" s="100" t="str">
        <f>IF('Compilazione Bollettino'!$Q$18&gt;0,'Compilazione Bollettino'!$Q$18," ")</f>
        <v> </v>
      </c>
      <c r="BM17" s="100" t="str">
        <f>IF('Compilazione Bollettino'!$R$18&gt;0,'Compilazione Bollettino'!$R$18," ")</f>
        <v> </v>
      </c>
      <c r="BN17" s="68"/>
    </row>
    <row r="18" spans="1:66" ht="15" customHeight="1" thickBot="1" thickTop="1">
      <c r="A18" s="73"/>
      <c r="B18" s="102" t="s">
        <v>22</v>
      </c>
      <c r="C18" s="70"/>
      <c r="D18" s="94"/>
      <c r="E18" s="94"/>
      <c r="F18" s="94"/>
      <c r="G18" s="103" t="s">
        <v>93</v>
      </c>
      <c r="H18" s="26"/>
      <c r="I18" s="463" t="str">
        <f>'Compilazione Bollettino'!$E$19</f>
        <v>,</v>
      </c>
      <c r="J18" s="465"/>
      <c r="K18" s="465"/>
      <c r="L18" s="465"/>
      <c r="M18" s="102" t="s">
        <v>99</v>
      </c>
      <c r="N18" s="70"/>
      <c r="O18" s="93"/>
      <c r="P18" s="70"/>
      <c r="Q18" s="95"/>
      <c r="R18" s="107"/>
      <c r="S18" s="107"/>
      <c r="T18" s="481">
        <f>'Compilazione Bollettino'!$E$14</f>
      </c>
      <c r="U18" s="511"/>
      <c r="V18" s="511"/>
      <c r="W18" s="93"/>
      <c r="X18" s="93"/>
      <c r="Y18" s="93"/>
      <c r="Z18" s="92"/>
      <c r="AA18" s="91"/>
      <c r="AB18" s="91"/>
      <c r="AC18" s="70"/>
      <c r="AD18" s="73"/>
      <c r="AE18" s="71"/>
      <c r="AF18" s="98"/>
      <c r="AG18" s="98"/>
      <c r="AH18" s="98"/>
      <c r="AI18" s="98"/>
      <c r="AJ18" s="98"/>
      <c r="AK18" s="98"/>
      <c r="AL18" s="70"/>
      <c r="AM18" s="70"/>
      <c r="AN18" s="70"/>
      <c r="AO18" s="70"/>
      <c r="AP18" s="70"/>
      <c r="AQ18" s="70"/>
      <c r="AR18" s="70"/>
      <c r="AS18" s="517" t="s">
        <v>98</v>
      </c>
      <c r="AT18" s="518"/>
      <c r="AU18" s="518"/>
      <c r="AV18" s="518"/>
      <c r="AW18" s="518"/>
      <c r="AX18" s="518"/>
      <c r="AY18" s="518"/>
      <c r="AZ18" s="518"/>
      <c r="BA18" s="459" t="s">
        <v>97</v>
      </c>
      <c r="BB18" s="460"/>
      <c r="BC18" s="461"/>
      <c r="BD18" s="100" t="str">
        <f>IF('Compilazione Bollettino'!$I$19&gt;0,'Compilazione Bollettino'!$I$19," ")</f>
        <v> </v>
      </c>
      <c r="BE18" s="100" t="str">
        <f>IF('Compilazione Bollettino'!$J$19&gt;0,'Compilazione Bollettino'!$J$19," ")</f>
        <v> </v>
      </c>
      <c r="BF18" s="100" t="str">
        <f>IF('Compilazione Bollettino'!$K$19&gt;0,'Compilazione Bollettino'!$K$19," ")</f>
        <v> </v>
      </c>
      <c r="BG18" s="100" t="str">
        <f>IF('Compilazione Bollettino'!$L$19&gt;0,'Compilazione Bollettino'!$L$19," ")</f>
        <v> </v>
      </c>
      <c r="BH18" s="100" t="str">
        <f>IF('Compilazione Bollettino'!$M$19&gt;0,'Compilazione Bollettino'!$M$19," ")</f>
        <v> </v>
      </c>
      <c r="BI18" s="100" t="str">
        <f>IF('Compilazione Bollettino'!$N$19&gt;0,'Compilazione Bollettino'!$N$19," ")</f>
        <v> </v>
      </c>
      <c r="BJ18" s="100" t="str">
        <f>IF('Compilazione Bollettino'!$O$19&gt;0,'Compilazione Bollettino'!$O$19," ")</f>
        <v> </v>
      </c>
      <c r="BK18" s="101" t="s">
        <v>60</v>
      </c>
      <c r="BL18" s="100" t="str">
        <f>IF('Compilazione Bollettino'!$Q$19&gt;0,'Compilazione Bollettino'!$Q$19," ")</f>
        <v> </v>
      </c>
      <c r="BM18" s="100" t="str">
        <f>IF('Compilazione Bollettino'!$R$19&gt;0,'Compilazione Bollettino'!$R$19," ")</f>
        <v> </v>
      </c>
      <c r="BN18" s="68"/>
    </row>
    <row r="19" spans="1:66" ht="15" customHeight="1" thickBot="1" thickTop="1">
      <c r="A19" s="73"/>
      <c r="B19" s="102" t="s">
        <v>4</v>
      </c>
      <c r="C19" s="70"/>
      <c r="D19" s="94"/>
      <c r="E19" s="94"/>
      <c r="F19" s="94"/>
      <c r="G19" s="103" t="s">
        <v>93</v>
      </c>
      <c r="H19" s="106" t="s">
        <v>96</v>
      </c>
      <c r="I19" s="463" t="str">
        <f>'Compilazione Bollettino'!$E$20</f>
        <v>,</v>
      </c>
      <c r="J19" s="465"/>
      <c r="K19" s="465"/>
      <c r="L19" s="465"/>
      <c r="M19" s="102" t="s">
        <v>95</v>
      </c>
      <c r="N19" s="70"/>
      <c r="O19" s="93"/>
      <c r="P19" s="70"/>
      <c r="Q19" s="95"/>
      <c r="R19" s="94"/>
      <c r="S19" s="94"/>
      <c r="T19" s="94"/>
      <c r="U19" s="74" t="str">
        <f>IF('Compilazione Bollettino'!$E$15&gt;0,'Compilazione Bollettino'!$E$15," ")</f>
        <v> </v>
      </c>
      <c r="V19" s="93"/>
      <c r="W19" s="93"/>
      <c r="X19" s="93"/>
      <c r="Y19" s="93"/>
      <c r="Z19" s="92"/>
      <c r="AA19" s="91"/>
      <c r="AB19" s="91"/>
      <c r="AC19" s="70"/>
      <c r="AD19" s="73"/>
      <c r="AE19" s="71"/>
      <c r="AF19" s="98"/>
      <c r="AG19" s="98"/>
      <c r="AH19" s="98"/>
      <c r="AI19" s="98"/>
      <c r="AJ19" s="98"/>
      <c r="AK19" s="98"/>
      <c r="AL19" s="70"/>
      <c r="AM19" s="70"/>
      <c r="AN19" s="70"/>
      <c r="AO19" s="105"/>
      <c r="AP19" s="70"/>
      <c r="AQ19" s="94"/>
      <c r="AR19" s="70"/>
      <c r="AS19" s="100" t="str">
        <f>IF('Compilazione Bollettino'!$I$22&gt;0,'Compilazione Bollettino'!$I$22," ")</f>
        <v> </v>
      </c>
      <c r="AT19" s="100" t="str">
        <f>IF('Compilazione Bollettino'!$J$22&gt;0,'Compilazione Bollettino'!$J$22," ")</f>
        <v> </v>
      </c>
      <c r="AU19" s="100" t="str">
        <f>IF('Compilazione Bollettino'!$K$22&gt;0,'Compilazione Bollettino'!$K$22," ")</f>
        <v> </v>
      </c>
      <c r="AV19" s="100" t="str">
        <f>IF('Compilazione Bollettino'!$L$22&gt;0,'Compilazione Bollettino'!$L$22," ")</f>
        <v> </v>
      </c>
      <c r="AW19" s="100" t="str">
        <f>IF('Compilazione Bollettino'!$M$22&gt;0,'Compilazione Bollettino'!$M$22," ")</f>
        <v> </v>
      </c>
      <c r="AX19" s="104" t="s">
        <v>60</v>
      </c>
      <c r="AY19" s="100" t="str">
        <f>IF('Compilazione Bollettino'!$O$22&gt;0,'Compilazione Bollettino'!$O$22," ")</f>
        <v> </v>
      </c>
      <c r="AZ19" s="100" t="str">
        <f>IF('Compilazione Bollettino'!$P$22&gt;0,'Compilazione Bollettino'!$P$22," ")</f>
        <v> </v>
      </c>
      <c r="BA19" s="459" t="s">
        <v>94</v>
      </c>
      <c r="BB19" s="460"/>
      <c r="BC19" s="461"/>
      <c r="BD19" s="100" t="str">
        <f>IF('Compilazione Bollettino'!$I$20&gt;0,'Compilazione Bollettino'!$I$20," ")</f>
        <v> </v>
      </c>
      <c r="BE19" s="100" t="str">
        <f>IF('Compilazione Bollettino'!$J$20&gt;0,'Compilazione Bollettino'!$J$20," ")</f>
        <v> </v>
      </c>
      <c r="BF19" s="100" t="str">
        <f>IF('Compilazione Bollettino'!$K$20&gt;0,'Compilazione Bollettino'!$K$20," ")</f>
        <v> </v>
      </c>
      <c r="BG19" s="100" t="str">
        <f>IF('Compilazione Bollettino'!$L$20&gt;0,'Compilazione Bollettino'!$L$20," ")</f>
        <v> </v>
      </c>
      <c r="BH19" s="100" t="str">
        <f>IF('Compilazione Bollettino'!$M$20&gt;0,'Compilazione Bollettino'!$M$20," ")</f>
        <v> </v>
      </c>
      <c r="BI19" s="100" t="str">
        <f>IF('Compilazione Bollettino'!$N$20&gt;0,'Compilazione Bollettino'!$N$20," ")</f>
        <v> </v>
      </c>
      <c r="BJ19" s="100" t="str">
        <f>IF('Compilazione Bollettino'!$O$20&gt;0,'Compilazione Bollettino'!$O$20," ")</f>
        <v> </v>
      </c>
      <c r="BK19" s="101" t="s">
        <v>60</v>
      </c>
      <c r="BL19" s="100" t="str">
        <f>IF('Compilazione Bollettino'!$Q$20&gt;0,'Compilazione Bollettino'!$Q$20," ")</f>
        <v> </v>
      </c>
      <c r="BM19" s="100" t="str">
        <f>IF('Compilazione Bollettino'!$R$20&gt;0,'Compilazione Bollettino'!$R$20," ")</f>
        <v> </v>
      </c>
      <c r="BN19" s="68"/>
    </row>
    <row r="20" spans="1:66" ht="15" customHeight="1" thickBot="1" thickTop="1">
      <c r="A20" s="73"/>
      <c r="B20" s="102" t="s">
        <v>18</v>
      </c>
      <c r="C20" s="70"/>
      <c r="D20" s="94"/>
      <c r="E20" s="94"/>
      <c r="F20" s="94"/>
      <c r="G20" s="103" t="s">
        <v>93</v>
      </c>
      <c r="H20" s="26"/>
      <c r="I20" s="463" t="str">
        <f>'Compilazione Bollettino'!$E$21</f>
        <v>,</v>
      </c>
      <c r="J20" s="465"/>
      <c r="K20" s="465"/>
      <c r="L20" s="465"/>
      <c r="M20" s="102" t="s">
        <v>92</v>
      </c>
      <c r="N20" s="70"/>
      <c r="O20" s="93"/>
      <c r="P20" s="70"/>
      <c r="Q20" s="95"/>
      <c r="R20" s="94"/>
      <c r="S20" s="94"/>
      <c r="T20" s="94"/>
      <c r="U20" s="74" t="str">
        <f>IF('Compilazione Bollettino'!$E$16&gt;0,'Compilazione Bollettino'!$E$16," ")</f>
        <v> </v>
      </c>
      <c r="V20" s="93"/>
      <c r="W20" s="93"/>
      <c r="X20" s="93"/>
      <c r="Y20" s="93"/>
      <c r="Z20" s="92"/>
      <c r="AA20" s="91"/>
      <c r="AB20" s="91"/>
      <c r="AC20" s="70"/>
      <c r="AD20" s="73"/>
      <c r="AE20" s="71"/>
      <c r="AF20" s="98"/>
      <c r="AG20" s="98"/>
      <c r="AH20" s="98"/>
      <c r="AI20" s="98"/>
      <c r="AJ20" s="98"/>
      <c r="AK20" s="98"/>
      <c r="AL20" s="70"/>
      <c r="AM20" s="70"/>
      <c r="AN20" s="70"/>
      <c r="AO20" s="70"/>
      <c r="AP20" s="70"/>
      <c r="AQ20" s="70"/>
      <c r="AR20" s="70"/>
      <c r="AS20" s="471" t="s">
        <v>91</v>
      </c>
      <c r="AT20" s="472"/>
      <c r="AU20" s="472"/>
      <c r="AV20" s="472"/>
      <c r="AW20" s="74" t="str">
        <f>IF('Compilazione Bollettino'!$I$13&gt;0,'Compilazione Bollettino'!$I$13," ")</f>
        <v> </v>
      </c>
      <c r="AX20" s="74" t="str">
        <f>IF('Compilazione Bollettino'!$J$13&gt;0,'Compilazione Bollettino'!$J$13," ")</f>
        <v> </v>
      </c>
      <c r="AY20" s="74" t="str">
        <f>IF('Compilazione Bollettino'!$K13&gt;0,'Compilazione Bollettino'!$K$13," ")</f>
        <v> </v>
      </c>
      <c r="AZ20" s="74" t="str">
        <f>IF('Compilazione Bollettino'!$L$13&gt;0,'Compilazione Bollettino'!$L$13," ")</f>
        <v> </v>
      </c>
      <c r="BA20" s="468" t="s">
        <v>90</v>
      </c>
      <c r="BB20" s="469"/>
      <c r="BC20" s="470"/>
      <c r="BD20" s="100" t="str">
        <f>IF('Compilazione Bollettino'!$I$21&gt;0,'Compilazione Bollettino'!$I$21," ")</f>
        <v> </v>
      </c>
      <c r="BE20" s="100" t="str">
        <f>IF('Compilazione Bollettino'!$J$21&gt;0,'Compilazione Bollettino'!$J$21," ")</f>
        <v> </v>
      </c>
      <c r="BF20" s="100" t="str">
        <f>IF('Compilazione Bollettino'!$K$21&gt;0,'Compilazione Bollettino'!$K$21," ")</f>
        <v> </v>
      </c>
      <c r="BG20" s="100" t="str">
        <f>IF('Compilazione Bollettino'!$L$21&gt;0,'Compilazione Bollettino'!$L$21," ")</f>
        <v> </v>
      </c>
      <c r="BH20" s="100" t="str">
        <f>IF('Compilazione Bollettino'!$M$21&gt;0,'Compilazione Bollettino'!$M$21," ")</f>
        <v> </v>
      </c>
      <c r="BI20" s="100" t="str">
        <f>IF('Compilazione Bollettino'!$N$21&gt;0,'Compilazione Bollettino'!$N$21," ")</f>
        <v> </v>
      </c>
      <c r="BJ20" s="100" t="str">
        <f>IF('Compilazione Bollettino'!$O$21&gt;0,'Compilazione Bollettino'!$O$21," ")</f>
        <v> </v>
      </c>
      <c r="BK20" s="101" t="s">
        <v>60</v>
      </c>
      <c r="BL20" s="100" t="str">
        <f>IF('Compilazione Bollettino'!$Q$21&gt;0,'Compilazione Bollettino'!$Q$21," ")</f>
        <v> </v>
      </c>
      <c r="BM20" s="100" t="str">
        <f>IF('Compilazione Bollettino'!$R$21&gt;0,'Compilazione Bollettino'!$R$21," ")</f>
        <v> </v>
      </c>
      <c r="BN20" s="68"/>
    </row>
    <row r="21" spans="1:66" ht="13.5" customHeight="1" thickTop="1">
      <c r="A21" s="73"/>
      <c r="B21" s="473" t="s">
        <v>89</v>
      </c>
      <c r="C21" s="474"/>
      <c r="D21" s="474"/>
      <c r="E21" s="474"/>
      <c r="F21" s="474"/>
      <c r="G21" s="474"/>
      <c r="H21" s="462"/>
      <c r="I21" s="401"/>
      <c r="J21" s="401"/>
      <c r="K21" s="401"/>
      <c r="L21" s="401"/>
      <c r="M21" s="93"/>
      <c r="N21" s="70"/>
      <c r="O21" s="70"/>
      <c r="P21" s="70"/>
      <c r="Q21" s="95"/>
      <c r="R21" s="94"/>
      <c r="S21" s="94"/>
      <c r="T21" s="94"/>
      <c r="U21" s="94"/>
      <c r="V21" s="93"/>
      <c r="W21" s="99" t="s">
        <v>88</v>
      </c>
      <c r="X21" s="93"/>
      <c r="Y21" s="93"/>
      <c r="Z21" s="92"/>
      <c r="AA21" s="91"/>
      <c r="AB21" s="91"/>
      <c r="AC21" s="70"/>
      <c r="AD21" s="73"/>
      <c r="AE21" s="70"/>
      <c r="AF21" s="70"/>
      <c r="AG21" s="70"/>
      <c r="AH21" s="99" t="s">
        <v>88</v>
      </c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98"/>
      <c r="AT21" s="98"/>
      <c r="AU21" s="98"/>
      <c r="AV21" s="70"/>
      <c r="AW21" s="70"/>
      <c r="AX21" s="70"/>
      <c r="AY21" s="97"/>
      <c r="AZ21" s="97"/>
      <c r="BA21" s="97"/>
      <c r="BB21" s="97"/>
      <c r="BC21" s="97"/>
      <c r="BD21" s="97"/>
      <c r="BE21" s="97"/>
      <c r="BF21" s="96"/>
      <c r="BG21" s="96"/>
      <c r="BH21" s="96"/>
      <c r="BI21" s="96"/>
      <c r="BJ21" s="96"/>
      <c r="BK21" s="96"/>
      <c r="BL21" s="96"/>
      <c r="BM21" s="96"/>
      <c r="BN21" s="68"/>
    </row>
    <row r="22" spans="1:66" ht="13.5" customHeight="1">
      <c r="A22" s="73"/>
      <c r="B22" s="474"/>
      <c r="C22" s="474"/>
      <c r="D22" s="474"/>
      <c r="E22" s="474"/>
      <c r="F22" s="474"/>
      <c r="G22" s="474"/>
      <c r="H22" s="463" t="str">
        <f>'Compilazione Bollettino'!$E$22</f>
        <v>,</v>
      </c>
      <c r="I22" s="464"/>
      <c r="J22" s="464"/>
      <c r="K22" s="464"/>
      <c r="L22" s="464"/>
      <c r="M22" s="93"/>
      <c r="N22" s="70"/>
      <c r="O22" s="70"/>
      <c r="P22" s="70"/>
      <c r="Q22" s="95"/>
      <c r="R22" s="94"/>
      <c r="S22" s="94"/>
      <c r="T22" s="94"/>
      <c r="U22" s="94"/>
      <c r="V22" s="93"/>
      <c r="W22" s="93"/>
      <c r="X22" s="93"/>
      <c r="Y22" s="93"/>
      <c r="Z22" s="92"/>
      <c r="AA22" s="91"/>
      <c r="AB22" s="91"/>
      <c r="AC22" s="70"/>
      <c r="AD22" s="90"/>
      <c r="AE22" s="86"/>
      <c r="AF22" s="86"/>
      <c r="AG22" s="86"/>
      <c r="AH22" s="89" t="s">
        <v>87</v>
      </c>
      <c r="AI22" s="88"/>
      <c r="AJ22" s="88"/>
      <c r="AK22" s="88"/>
      <c r="AL22" s="88"/>
      <c r="AM22" s="86"/>
      <c r="AN22" s="86"/>
      <c r="AO22" s="86"/>
      <c r="AP22" s="86"/>
      <c r="AQ22" s="86"/>
      <c r="AR22" s="86"/>
      <c r="AS22" s="86"/>
      <c r="AT22" s="87" t="s">
        <v>86</v>
      </c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5"/>
    </row>
    <row r="23" spans="1:66" ht="6.75" customHeight="1" thickBot="1">
      <c r="A23" s="73"/>
      <c r="B23" s="84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3"/>
      <c r="AE23" s="83"/>
      <c r="AF23" s="82"/>
      <c r="AG23" s="82"/>
      <c r="AH23" s="82"/>
      <c r="AI23" s="82"/>
      <c r="AJ23" s="81"/>
      <c r="AK23" s="81"/>
      <c r="AL23" s="81"/>
      <c r="AM23" s="81"/>
      <c r="AN23" s="81"/>
      <c r="AO23" s="81"/>
      <c r="AP23" s="81"/>
      <c r="AQ23" s="81"/>
      <c r="AR23" s="81"/>
      <c r="AS23" s="79"/>
      <c r="AT23" s="79"/>
      <c r="AU23" s="79"/>
      <c r="AV23" s="79"/>
      <c r="AW23" s="79"/>
      <c r="AX23" s="79"/>
      <c r="AY23" s="80" t="s">
        <v>85</v>
      </c>
      <c r="AZ23" s="79"/>
      <c r="BA23" s="79"/>
      <c r="BB23" s="79"/>
      <c r="BC23" s="79"/>
      <c r="BD23" s="80" t="s">
        <v>84</v>
      </c>
      <c r="BE23" s="79"/>
      <c r="BF23" s="79"/>
      <c r="BG23" s="79"/>
      <c r="BH23" s="79"/>
      <c r="BI23" s="79"/>
      <c r="BJ23" s="79"/>
      <c r="BK23" s="79"/>
      <c r="BL23" s="80" t="s">
        <v>83</v>
      </c>
      <c r="BM23" s="79"/>
      <c r="BN23" s="68"/>
    </row>
    <row r="24" spans="1:66" ht="15" customHeight="1" thickBot="1" thickTop="1">
      <c r="A24" s="73"/>
      <c r="B24" s="78" t="s">
        <v>82</v>
      </c>
      <c r="C24" s="76"/>
      <c r="D24" s="77"/>
      <c r="E24" s="77"/>
      <c r="F24" s="76"/>
      <c r="G24" s="76"/>
      <c r="H24" s="75"/>
      <c r="I24" s="74" t="str">
        <f>IF('Compilazione Bollettino'!$E$17&gt;0,'Compilazione Bollettino'!$E$17," ")</f>
        <v> 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507" t="s">
        <v>81</v>
      </c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9"/>
    </row>
    <row r="25" spans="1:66" ht="14.25" customHeight="1" thickTop="1">
      <c r="A25" s="73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26"/>
      <c r="X25" s="70"/>
      <c r="Y25" s="70"/>
      <c r="Z25" s="70"/>
      <c r="AA25" s="70"/>
      <c r="AB25" s="70"/>
      <c r="AC25" s="70"/>
      <c r="AD25" s="72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69"/>
      <c r="BI25" s="69"/>
      <c r="BJ25" s="69"/>
      <c r="BK25" s="69"/>
      <c r="BL25" s="466" t="s">
        <v>151</v>
      </c>
      <c r="BM25" s="467"/>
      <c r="BN25" s="68"/>
    </row>
    <row r="26" spans="1:66" ht="43.5" customHeight="1" thickBot="1">
      <c r="A26" s="67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5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3"/>
      <c r="AV26" s="63"/>
      <c r="AW26" s="63"/>
      <c r="AX26" s="63"/>
      <c r="AY26" s="63"/>
      <c r="AZ26" s="63"/>
      <c r="BA26" s="63"/>
      <c r="BB26" s="62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BM26" s="60"/>
      <c r="BN26" s="59"/>
    </row>
    <row r="27" spans="1:20" ht="12.75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</row>
    <row r="28" ht="13.5" customHeight="1"/>
    <row r="29" ht="14.25" customHeight="1"/>
    <row r="30" ht="14.25" customHeight="1"/>
    <row r="31" ht="14.25" customHeight="1"/>
    <row r="33" ht="12.75" customHeight="1"/>
  </sheetData>
  <sheetProtection password="C604" sheet="1" objects="1" scenarios="1"/>
  <mergeCells count="43">
    <mergeCell ref="BL25:BM25"/>
    <mergeCell ref="H21:L21"/>
    <mergeCell ref="H22:L22"/>
    <mergeCell ref="I19:L19"/>
    <mergeCell ref="AD24:BN24"/>
    <mergeCell ref="BA20:BC20"/>
    <mergeCell ref="AS20:AV20"/>
    <mergeCell ref="BA19:BC19"/>
    <mergeCell ref="AS18:AZ18"/>
    <mergeCell ref="AU17:AV17"/>
    <mergeCell ref="BA17:BC17"/>
    <mergeCell ref="AX17:AY17"/>
    <mergeCell ref="BA18:BC18"/>
    <mergeCell ref="P3:T3"/>
    <mergeCell ref="AI13:BM13"/>
    <mergeCell ref="BK16:BL16"/>
    <mergeCell ref="AE4:AF5"/>
    <mergeCell ref="BK15:BL15"/>
    <mergeCell ref="AI6:BM6"/>
    <mergeCell ref="AE10:BM10"/>
    <mergeCell ref="AI8:BM8"/>
    <mergeCell ref="F8:AB8"/>
    <mergeCell ref="AA3:AB3"/>
    <mergeCell ref="B21:G22"/>
    <mergeCell ref="B4:C5"/>
    <mergeCell ref="I20:L20"/>
    <mergeCell ref="AI7:BG7"/>
    <mergeCell ref="AI12:BM12"/>
    <mergeCell ref="AF9:BM9"/>
    <mergeCell ref="AU16:AV16"/>
    <mergeCell ref="AQ17:AR17"/>
    <mergeCell ref="AK5:AO5"/>
    <mergeCell ref="E11:AB11"/>
    <mergeCell ref="I17:L17"/>
    <mergeCell ref="T18:V18"/>
    <mergeCell ref="G7:AB7"/>
    <mergeCell ref="T17:V17"/>
    <mergeCell ref="I18:L18"/>
    <mergeCell ref="H5:L5"/>
    <mergeCell ref="L12:AB12"/>
    <mergeCell ref="B14:Q14"/>
    <mergeCell ref="E10:AB10"/>
    <mergeCell ref="F6:AB6"/>
  </mergeCells>
  <printOptions horizontalCentered="1" verticalCentered="1"/>
  <pageMargins left="0.3937007874015748" right="0" top="0.2362204724409449" bottom="3.96" header="0" footer="0"/>
  <pageSetup horizontalDpi="600" verticalDpi="600" orientation="landscape" pageOrder="overThenDown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"/>
  <dimension ref="A1:BN26"/>
  <sheetViews>
    <sheetView showGridLines="0" showRowColHeaders="0" zoomScalePageLayoutView="0" workbookViewId="0" topLeftCell="A1">
      <selection activeCell="A1" sqref="A1:AC1"/>
    </sheetView>
  </sheetViews>
  <sheetFormatPr defaultColWidth="9.140625" defaultRowHeight="12.75"/>
  <cols>
    <col min="1" max="1" width="5.28125" style="19" customWidth="1"/>
    <col min="2" max="2" width="3.140625" style="19" customWidth="1"/>
    <col min="3" max="25" width="2.421875" style="19" customWidth="1"/>
    <col min="26" max="26" width="0.9921875" style="19" customWidth="1"/>
    <col min="27" max="28" width="2.421875" style="19" customWidth="1"/>
    <col min="29" max="29" width="4.28125" style="19" customWidth="1"/>
    <col min="30" max="62" width="2.57421875" style="19" customWidth="1"/>
    <col min="63" max="63" width="1.28515625" style="19" customWidth="1"/>
    <col min="64" max="65" width="2.57421875" style="19" customWidth="1"/>
    <col min="66" max="66" width="5.7109375" style="19" customWidth="1"/>
    <col min="67" max="16384" width="9.140625" style="19" customWidth="1"/>
  </cols>
  <sheetData>
    <row r="1" spans="1:66" ht="13.5" customHeight="1">
      <c r="A1" s="538" t="s">
        <v>150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40"/>
      <c r="AD1" s="538" t="s">
        <v>149</v>
      </c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9"/>
      <c r="BJ1" s="539"/>
      <c r="BK1" s="539"/>
      <c r="BL1" s="539"/>
      <c r="BM1" s="539"/>
      <c r="BN1" s="540"/>
    </row>
    <row r="2" spans="1:66" ht="0.75" customHeight="1">
      <c r="A2" s="159"/>
      <c r="B2" s="185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183"/>
      <c r="AC2" s="150"/>
      <c r="AD2" s="159"/>
      <c r="AE2" s="185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184"/>
      <c r="BB2" s="184"/>
      <c r="BC2" s="184"/>
      <c r="BD2" s="184"/>
      <c r="BE2" s="94"/>
      <c r="BF2" s="94"/>
      <c r="BG2" s="183"/>
      <c r="BH2" s="183"/>
      <c r="BI2" s="183"/>
      <c r="BJ2" s="183"/>
      <c r="BK2" s="183"/>
      <c r="BL2" s="183"/>
      <c r="BM2" s="183"/>
      <c r="BN2" s="150"/>
    </row>
    <row r="3" spans="1:66" ht="5.25" customHeight="1">
      <c r="A3" s="182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0"/>
      <c r="AD3" s="525"/>
      <c r="AE3" s="526"/>
      <c r="AF3" s="526"/>
      <c r="AG3" s="526"/>
      <c r="AH3" s="526"/>
      <c r="AI3" s="526"/>
      <c r="AJ3" s="526"/>
      <c r="AK3" s="526"/>
      <c r="AL3" s="526"/>
      <c r="AM3" s="526"/>
      <c r="AN3" s="526"/>
      <c r="AO3" s="526"/>
      <c r="AP3" s="526"/>
      <c r="AQ3" s="526"/>
      <c r="AR3" s="526"/>
      <c r="AS3" s="526"/>
      <c r="AT3" s="526"/>
      <c r="AU3" s="526"/>
      <c r="AV3" s="526"/>
      <c r="AW3" s="526"/>
      <c r="AX3" s="526"/>
      <c r="AY3" s="526"/>
      <c r="AZ3" s="526"/>
      <c r="BA3" s="526"/>
      <c r="BB3" s="526"/>
      <c r="BC3" s="526"/>
      <c r="BD3" s="526"/>
      <c r="BE3" s="526"/>
      <c r="BF3" s="526"/>
      <c r="BG3" s="526"/>
      <c r="BH3" s="526"/>
      <c r="BI3" s="526"/>
      <c r="BJ3" s="526"/>
      <c r="BK3" s="526"/>
      <c r="BL3" s="526"/>
      <c r="BM3" s="526"/>
      <c r="BN3" s="527"/>
    </row>
    <row r="4" spans="1:66" ht="13.5" customHeight="1">
      <c r="A4" s="182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0"/>
      <c r="AD4" s="525" t="s">
        <v>148</v>
      </c>
      <c r="AE4" s="526"/>
      <c r="AF4" s="526"/>
      <c r="AG4" s="526"/>
      <c r="AH4" s="526"/>
      <c r="AI4" s="526"/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7"/>
    </row>
    <row r="5" spans="1:66" ht="15" customHeight="1">
      <c r="A5" s="528" t="s">
        <v>147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30"/>
      <c r="AD5" s="525" t="s">
        <v>146</v>
      </c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7"/>
    </row>
    <row r="6" spans="1:66" ht="15" customHeight="1">
      <c r="A6" s="541" t="s">
        <v>145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3"/>
      <c r="AD6" s="525" t="s">
        <v>144</v>
      </c>
      <c r="AE6" s="526"/>
      <c r="AF6" s="526"/>
      <c r="AG6" s="526"/>
      <c r="AH6" s="526"/>
      <c r="AI6" s="526"/>
      <c r="AJ6" s="526"/>
      <c r="AK6" s="526"/>
      <c r="AL6" s="526"/>
      <c r="AM6" s="526"/>
      <c r="AN6" s="526"/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6"/>
      <c r="BG6" s="526"/>
      <c r="BH6" s="526"/>
      <c r="BI6" s="526"/>
      <c r="BJ6" s="526"/>
      <c r="BK6" s="526"/>
      <c r="BL6" s="526"/>
      <c r="BM6" s="526"/>
      <c r="BN6" s="527"/>
    </row>
    <row r="7" spans="1:66" ht="13.5" customHeight="1">
      <c r="A7" s="528" t="s">
        <v>143</v>
      </c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30"/>
      <c r="AD7" s="525" t="s">
        <v>142</v>
      </c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6"/>
      <c r="BG7" s="526"/>
      <c r="BH7" s="526"/>
      <c r="BI7" s="526"/>
      <c r="BJ7" s="526"/>
      <c r="BK7" s="526"/>
      <c r="BL7" s="526"/>
      <c r="BM7" s="526"/>
      <c r="BN7" s="527"/>
    </row>
    <row r="8" spans="1:66" ht="12.75" customHeight="1">
      <c r="A8" s="528" t="s">
        <v>141</v>
      </c>
      <c r="B8" s="529"/>
      <c r="C8" s="529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30"/>
      <c r="AD8" s="159"/>
      <c r="AE8" s="178"/>
      <c r="AF8" s="178"/>
      <c r="AG8" s="179"/>
      <c r="AH8" s="179"/>
      <c r="AI8" s="531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2"/>
      <c r="BG8" s="532"/>
      <c r="BH8" s="532"/>
      <c r="BI8" s="532"/>
      <c r="BJ8" s="532"/>
      <c r="BK8" s="532"/>
      <c r="BL8" s="532"/>
      <c r="BM8" s="532"/>
      <c r="BN8" s="150"/>
    </row>
    <row r="9" spans="1:66" ht="10.5" customHeight="1">
      <c r="A9" s="528" t="s">
        <v>140</v>
      </c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  <c r="S9" s="529"/>
      <c r="T9" s="529"/>
      <c r="U9" s="529"/>
      <c r="V9" s="529"/>
      <c r="W9" s="529"/>
      <c r="X9" s="529"/>
      <c r="Y9" s="529"/>
      <c r="Z9" s="529"/>
      <c r="AA9" s="529"/>
      <c r="AB9" s="529"/>
      <c r="AC9" s="530"/>
      <c r="AD9" s="544" t="s">
        <v>139</v>
      </c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5"/>
      <c r="BJ9" s="545"/>
      <c r="BK9" s="545"/>
      <c r="BL9" s="545"/>
      <c r="BM9" s="545"/>
      <c r="BN9" s="522"/>
    </row>
    <row r="10" spans="1:66" ht="11.25" customHeight="1">
      <c r="A10" s="528" t="s">
        <v>138</v>
      </c>
      <c r="B10" s="529"/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30"/>
      <c r="AD10" s="159"/>
      <c r="AE10" s="105"/>
      <c r="AF10" s="94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50"/>
    </row>
    <row r="11" spans="1:66" ht="13.5" customHeight="1">
      <c r="A11" s="528" t="s">
        <v>137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  <c r="V11" s="529"/>
      <c r="W11" s="529"/>
      <c r="X11" s="529"/>
      <c r="Y11" s="529"/>
      <c r="Z11" s="529"/>
      <c r="AA11" s="529"/>
      <c r="AB11" s="529"/>
      <c r="AC11" s="530"/>
      <c r="AD11" s="159"/>
      <c r="AE11" s="105"/>
      <c r="AF11" s="94"/>
      <c r="AG11" s="94"/>
      <c r="AH11" s="94"/>
      <c r="AI11" s="94"/>
      <c r="AJ11" s="94"/>
      <c r="AK11" s="94"/>
      <c r="AL11" s="94"/>
      <c r="AM11" s="94"/>
      <c r="AN11" s="94"/>
      <c r="AO11" s="105"/>
      <c r="AP11" s="94"/>
      <c r="AQ11" s="94"/>
      <c r="AR11" s="94"/>
      <c r="AS11" s="94"/>
      <c r="AT11" s="94"/>
      <c r="AU11" s="94"/>
      <c r="AV11" s="94"/>
      <c r="AW11" s="94"/>
      <c r="AX11" s="9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50"/>
    </row>
    <row r="12" spans="1:66" ht="13.5" customHeight="1">
      <c r="A12" s="528" t="s">
        <v>136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  <c r="M12" s="529"/>
      <c r="N12" s="529"/>
      <c r="O12" s="529"/>
      <c r="P12" s="529"/>
      <c r="Q12" s="529"/>
      <c r="R12" s="529"/>
      <c r="S12" s="529"/>
      <c r="T12" s="529"/>
      <c r="U12" s="529"/>
      <c r="V12" s="529"/>
      <c r="W12" s="529"/>
      <c r="X12" s="529"/>
      <c r="Y12" s="529"/>
      <c r="Z12" s="529"/>
      <c r="AA12" s="529"/>
      <c r="AB12" s="529"/>
      <c r="AC12" s="530"/>
      <c r="AD12" s="535" t="s">
        <v>135</v>
      </c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526"/>
      <c r="BF12" s="526"/>
      <c r="BG12" s="526"/>
      <c r="BH12" s="526"/>
      <c r="BI12" s="526"/>
      <c r="BJ12" s="526"/>
      <c r="BK12" s="526"/>
      <c r="BL12" s="526"/>
      <c r="BM12" s="526"/>
      <c r="BN12" s="527"/>
    </row>
    <row r="13" spans="1:66" ht="7.5" customHeight="1">
      <c r="A13" s="528" t="s">
        <v>134</v>
      </c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30"/>
      <c r="AD13" s="535" t="s">
        <v>133</v>
      </c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6"/>
      <c r="BG13" s="526"/>
      <c r="BH13" s="526"/>
      <c r="BI13" s="526"/>
      <c r="BJ13" s="175"/>
      <c r="BK13" s="175"/>
      <c r="BL13" s="175"/>
      <c r="BM13" s="175"/>
      <c r="BN13" s="150"/>
    </row>
    <row r="14" spans="1:66" ht="11.25" customHeight="1">
      <c r="A14" s="528" t="s">
        <v>132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  <c r="S14" s="529"/>
      <c r="T14" s="529"/>
      <c r="U14" s="529"/>
      <c r="V14" s="529"/>
      <c r="W14" s="529"/>
      <c r="X14" s="529"/>
      <c r="Y14" s="529"/>
      <c r="Z14" s="529"/>
      <c r="AA14" s="529"/>
      <c r="AB14" s="529"/>
      <c r="AC14" s="530"/>
      <c r="AD14" s="535" t="s">
        <v>131</v>
      </c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6"/>
      <c r="BG14" s="526"/>
      <c r="BH14" s="526"/>
      <c r="BI14" s="526"/>
      <c r="BJ14" s="526"/>
      <c r="BK14" s="526"/>
      <c r="BL14" s="526"/>
      <c r="BM14" s="526"/>
      <c r="BN14" s="527"/>
    </row>
    <row r="15" spans="1:66" ht="15" customHeight="1">
      <c r="A15" s="528" t="s">
        <v>130</v>
      </c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30"/>
      <c r="AD15" s="535" t="s">
        <v>129</v>
      </c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6"/>
      <c r="BG15" s="526"/>
      <c r="BH15" s="526"/>
      <c r="BI15" s="526"/>
      <c r="BJ15" s="526"/>
      <c r="BK15" s="526"/>
      <c r="BL15" s="526"/>
      <c r="BM15" s="526"/>
      <c r="BN15" s="527"/>
    </row>
    <row r="16" spans="1:66" ht="15" customHeight="1">
      <c r="A16" s="528" t="s">
        <v>128</v>
      </c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29"/>
      <c r="V16" s="529"/>
      <c r="W16" s="529"/>
      <c r="X16" s="529"/>
      <c r="Y16" s="529"/>
      <c r="Z16" s="529"/>
      <c r="AA16" s="529"/>
      <c r="AB16" s="529"/>
      <c r="AC16" s="530"/>
      <c r="AD16" s="535" t="s">
        <v>127</v>
      </c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6"/>
      <c r="BG16" s="526"/>
      <c r="BH16" s="526"/>
      <c r="BI16" s="526"/>
      <c r="BJ16" s="526"/>
      <c r="BK16" s="526"/>
      <c r="BL16" s="526"/>
      <c r="BM16" s="526"/>
      <c r="BN16" s="527"/>
    </row>
    <row r="17" spans="1:66" ht="15" customHeight="1">
      <c r="A17" s="528" t="s">
        <v>126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30"/>
      <c r="AD17" s="177"/>
      <c r="AE17" s="151"/>
      <c r="AF17" s="151"/>
      <c r="AG17" s="151"/>
      <c r="AH17" s="151"/>
      <c r="AI17" s="151"/>
      <c r="AJ17" s="155"/>
      <c r="AK17" s="155"/>
      <c r="AL17" s="155"/>
      <c r="AM17" s="155"/>
      <c r="AN17" s="155"/>
      <c r="AO17" s="176"/>
      <c r="AP17" s="155"/>
      <c r="AQ17" s="171"/>
      <c r="AR17" s="175"/>
      <c r="AS17" s="166"/>
      <c r="AT17" s="166"/>
      <c r="AU17" s="69"/>
      <c r="AV17" s="69"/>
      <c r="AW17" s="164"/>
      <c r="AX17" s="174"/>
      <c r="AY17" s="173"/>
      <c r="AZ17" s="164"/>
      <c r="BA17" s="172"/>
      <c r="BB17" s="171"/>
      <c r="BC17" s="171"/>
      <c r="BD17" s="166"/>
      <c r="BE17" s="166"/>
      <c r="BF17" s="166"/>
      <c r="BG17" s="166"/>
      <c r="BH17" s="166"/>
      <c r="BI17" s="166"/>
      <c r="BJ17" s="166"/>
      <c r="BK17" s="170"/>
      <c r="BL17" s="166"/>
      <c r="BM17" s="166"/>
      <c r="BN17" s="150"/>
    </row>
    <row r="18" spans="1:66" ht="15" customHeight="1">
      <c r="A18" s="73"/>
      <c r="B18" s="102"/>
      <c r="C18" s="70"/>
      <c r="D18" s="94"/>
      <c r="E18" s="94"/>
      <c r="F18" s="94"/>
      <c r="G18" s="103"/>
      <c r="H18" s="70"/>
      <c r="I18" s="523"/>
      <c r="J18" s="524"/>
      <c r="K18" s="524"/>
      <c r="L18" s="524"/>
      <c r="M18" s="102"/>
      <c r="N18" s="70"/>
      <c r="O18" s="70"/>
      <c r="P18" s="70"/>
      <c r="Q18" s="95"/>
      <c r="R18" s="107"/>
      <c r="S18" s="107"/>
      <c r="T18" s="481"/>
      <c r="U18" s="536"/>
      <c r="V18" s="536"/>
      <c r="W18" s="70"/>
      <c r="X18" s="70"/>
      <c r="Y18" s="70"/>
      <c r="Z18" s="92"/>
      <c r="AA18" s="91"/>
      <c r="AB18" s="91"/>
      <c r="AC18" s="68"/>
      <c r="AD18" s="159"/>
      <c r="AE18" s="105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519"/>
      <c r="AT18" s="537"/>
      <c r="AU18" s="537"/>
      <c r="AV18" s="537"/>
      <c r="AW18" s="537"/>
      <c r="AX18" s="537"/>
      <c r="AY18" s="537"/>
      <c r="AZ18" s="537"/>
      <c r="BA18" s="519"/>
      <c r="BB18" s="519"/>
      <c r="BC18" s="519"/>
      <c r="BD18" s="166"/>
      <c r="BE18" s="166"/>
      <c r="BF18" s="166"/>
      <c r="BG18" s="166"/>
      <c r="BH18" s="166"/>
      <c r="BI18" s="166"/>
      <c r="BJ18" s="166"/>
      <c r="BK18" s="167"/>
      <c r="BL18" s="166"/>
      <c r="BM18" s="166"/>
      <c r="BN18" s="150"/>
    </row>
    <row r="19" spans="1:66" ht="15" customHeight="1">
      <c r="A19" s="73"/>
      <c r="B19" s="169"/>
      <c r="C19" s="162"/>
      <c r="D19" s="94"/>
      <c r="E19" s="94"/>
      <c r="F19" s="94"/>
      <c r="G19" s="103"/>
      <c r="H19" s="106"/>
      <c r="I19" s="523"/>
      <c r="J19" s="524"/>
      <c r="K19" s="524"/>
      <c r="L19" s="524"/>
      <c r="M19" s="102"/>
      <c r="N19" s="70"/>
      <c r="O19" s="70"/>
      <c r="P19" s="70"/>
      <c r="Q19" s="95"/>
      <c r="R19" s="94"/>
      <c r="S19" s="94"/>
      <c r="T19" s="94"/>
      <c r="U19" s="97"/>
      <c r="V19" s="70"/>
      <c r="W19" s="70"/>
      <c r="X19" s="70"/>
      <c r="Y19" s="70"/>
      <c r="Z19" s="92"/>
      <c r="AA19" s="91"/>
      <c r="AB19" s="91"/>
      <c r="AC19" s="68"/>
      <c r="AD19" s="159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105"/>
      <c r="AP19" s="94"/>
      <c r="AQ19" s="94"/>
      <c r="AR19" s="94"/>
      <c r="AS19" s="166"/>
      <c r="AT19" s="166"/>
      <c r="AU19" s="166"/>
      <c r="AV19" s="166"/>
      <c r="AW19" s="166"/>
      <c r="AX19" s="168"/>
      <c r="AY19" s="166"/>
      <c r="AZ19" s="166"/>
      <c r="BA19" s="519"/>
      <c r="BB19" s="519"/>
      <c r="BC19" s="519"/>
      <c r="BD19" s="166"/>
      <c r="BE19" s="166"/>
      <c r="BF19" s="166"/>
      <c r="BG19" s="166"/>
      <c r="BH19" s="166"/>
      <c r="BI19" s="166"/>
      <c r="BJ19" s="166"/>
      <c r="BK19" s="167"/>
      <c r="BL19" s="166"/>
      <c r="BM19" s="166"/>
      <c r="BN19" s="150"/>
    </row>
    <row r="20" spans="1:66" ht="15" customHeight="1">
      <c r="A20" s="73"/>
      <c r="B20" s="162"/>
      <c r="C20" s="162"/>
      <c r="D20" s="94"/>
      <c r="E20" s="94"/>
      <c r="F20" s="94"/>
      <c r="G20" s="103"/>
      <c r="H20" s="70"/>
      <c r="I20" s="523"/>
      <c r="J20" s="524"/>
      <c r="K20" s="524"/>
      <c r="L20" s="524"/>
      <c r="M20" s="102"/>
      <c r="N20" s="70"/>
      <c r="O20" s="70"/>
      <c r="P20" s="70"/>
      <c r="Q20" s="95"/>
      <c r="R20" s="94"/>
      <c r="S20" s="94"/>
      <c r="T20" s="94"/>
      <c r="U20" s="97"/>
      <c r="V20" s="70"/>
      <c r="W20" s="70"/>
      <c r="X20" s="70"/>
      <c r="Y20" s="70"/>
      <c r="Z20" s="92"/>
      <c r="AA20" s="91"/>
      <c r="AB20" s="91"/>
      <c r="AC20" s="68"/>
      <c r="AD20" s="159"/>
      <c r="AE20" s="155"/>
      <c r="AF20" s="155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519"/>
      <c r="AT20" s="519"/>
      <c r="AU20" s="519"/>
      <c r="AV20" s="519"/>
      <c r="AW20" s="164"/>
      <c r="AX20" s="164"/>
      <c r="AY20" s="164"/>
      <c r="AZ20" s="164"/>
      <c r="BA20" s="519"/>
      <c r="BB20" s="519"/>
      <c r="BC20" s="519"/>
      <c r="BD20" s="166"/>
      <c r="BE20" s="166"/>
      <c r="BF20" s="166"/>
      <c r="BG20" s="166"/>
      <c r="BH20" s="166"/>
      <c r="BI20" s="166"/>
      <c r="BJ20" s="166"/>
      <c r="BK20" s="167"/>
      <c r="BL20" s="166"/>
      <c r="BM20" s="166"/>
      <c r="BN20" s="150"/>
    </row>
    <row r="21" spans="1:66" ht="13.5" customHeight="1">
      <c r="A21" s="520" t="s">
        <v>125</v>
      </c>
      <c r="B21" s="521"/>
      <c r="C21" s="521"/>
      <c r="D21" s="521"/>
      <c r="E21" s="521"/>
      <c r="F21" s="521"/>
      <c r="G21" s="521"/>
      <c r="H21" s="521"/>
      <c r="I21" s="521"/>
      <c r="J21" s="521"/>
      <c r="K21" s="521"/>
      <c r="L21" s="521"/>
      <c r="M21" s="521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2"/>
      <c r="AD21" s="159"/>
      <c r="AE21" s="83"/>
      <c r="AF21" s="82"/>
      <c r="AG21" s="94"/>
      <c r="AH21" s="165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50"/>
    </row>
    <row r="22" spans="1:66" ht="13.5" customHeight="1">
      <c r="A22" s="73"/>
      <c r="B22" s="163"/>
      <c r="C22" s="70"/>
      <c r="D22" s="162"/>
      <c r="E22" s="162"/>
      <c r="F22" s="162"/>
      <c r="G22" s="162"/>
      <c r="H22" s="523"/>
      <c r="I22" s="534"/>
      <c r="J22" s="534"/>
      <c r="K22" s="534"/>
      <c r="L22" s="534"/>
      <c r="M22" s="70"/>
      <c r="N22" s="70"/>
      <c r="O22" s="70"/>
      <c r="P22" s="70"/>
      <c r="Q22" s="95"/>
      <c r="R22" s="94"/>
      <c r="S22" s="94"/>
      <c r="T22" s="94"/>
      <c r="U22" s="94"/>
      <c r="V22" s="70"/>
      <c r="W22" s="70"/>
      <c r="X22" s="70"/>
      <c r="Y22" s="70"/>
      <c r="Z22" s="92"/>
      <c r="AA22" s="91"/>
      <c r="AB22" s="91"/>
      <c r="AC22" s="68"/>
      <c r="AD22" s="161"/>
      <c r="AE22" s="155"/>
      <c r="AF22" s="155"/>
      <c r="AG22" s="155"/>
      <c r="AH22" s="119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60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4"/>
    </row>
    <row r="23" spans="1:66" ht="6.75" customHeight="1">
      <c r="A23" s="73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68"/>
      <c r="AD23" s="159"/>
      <c r="AE23" s="105"/>
      <c r="AF23" s="105"/>
      <c r="AG23" s="82"/>
      <c r="AH23" s="82"/>
      <c r="AI23" s="82"/>
      <c r="AJ23" s="158"/>
      <c r="AK23" s="158"/>
      <c r="AL23" s="158"/>
      <c r="AM23" s="158"/>
      <c r="AN23" s="158"/>
      <c r="AO23" s="158"/>
      <c r="AP23" s="158"/>
      <c r="AQ23" s="158"/>
      <c r="AR23" s="158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0"/>
    </row>
    <row r="24" spans="1:66" ht="15" customHeight="1">
      <c r="A24" s="73"/>
      <c r="B24" s="70"/>
      <c r="C24" s="70"/>
      <c r="D24" s="124"/>
      <c r="E24" s="124"/>
      <c r="F24" s="70"/>
      <c r="G24" s="70"/>
      <c r="H24" s="70"/>
      <c r="I24" s="97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68"/>
      <c r="AD24" s="156"/>
      <c r="AE24" s="105"/>
      <c r="AF24" s="10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4"/>
    </row>
    <row r="25" spans="1:66" ht="14.25" customHeight="1">
      <c r="A25" s="73"/>
      <c r="B25" s="126"/>
      <c r="C25" s="153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68"/>
      <c r="AD25" s="152"/>
      <c r="AE25" s="151"/>
      <c r="AF25" s="151"/>
      <c r="AG25" s="105"/>
      <c r="AH25" s="71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69"/>
      <c r="BI25" s="69"/>
      <c r="BJ25" s="69"/>
      <c r="BK25" s="69"/>
      <c r="BL25" s="533"/>
      <c r="BM25" s="533"/>
      <c r="BN25" s="150"/>
    </row>
    <row r="26" spans="1:66" ht="43.5" customHeight="1" thickBot="1">
      <c r="A26" s="67"/>
      <c r="B26" s="149"/>
      <c r="C26" s="148"/>
      <c r="D26" s="66"/>
      <c r="E26" s="66"/>
      <c r="F26" s="66"/>
      <c r="G26" s="147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59"/>
      <c r="AD26" s="146"/>
      <c r="AE26" s="145"/>
      <c r="AF26" s="145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3"/>
      <c r="AV26" s="143"/>
      <c r="AW26" s="143"/>
      <c r="AX26" s="143"/>
      <c r="AY26" s="143"/>
      <c r="AZ26" s="143"/>
      <c r="BA26" s="143"/>
      <c r="BB26" s="142"/>
      <c r="BC26" s="60"/>
      <c r="BD26" s="60"/>
      <c r="BE26" s="60"/>
      <c r="BF26" s="60"/>
      <c r="BG26" s="60"/>
      <c r="BH26" s="60"/>
      <c r="BI26" s="60"/>
      <c r="BJ26" s="60"/>
      <c r="BK26" s="60"/>
      <c r="BL26" s="61"/>
      <c r="BM26" s="60"/>
      <c r="BN26" s="141"/>
    </row>
    <row r="28" ht="13.5" customHeight="1"/>
    <row r="29" ht="14.25" customHeight="1"/>
    <row r="30" ht="14.25" customHeight="1"/>
    <row r="31" ht="14.25" customHeight="1"/>
  </sheetData>
  <sheetProtection password="C604" sheet="1" objects="1" scenarios="1"/>
  <mergeCells count="39">
    <mergeCell ref="AD9:BN9"/>
    <mergeCell ref="AD12:BN12"/>
    <mergeCell ref="AD13:BI13"/>
    <mergeCell ref="A1:AC1"/>
    <mergeCell ref="AD1:BN1"/>
    <mergeCell ref="A5:AC5"/>
    <mergeCell ref="A6:AC6"/>
    <mergeCell ref="AD3:BN3"/>
    <mergeCell ref="AD5:BN5"/>
    <mergeCell ref="AD4:BN4"/>
    <mergeCell ref="AD6:BN6"/>
    <mergeCell ref="AS18:AZ18"/>
    <mergeCell ref="BA18:BC18"/>
    <mergeCell ref="A12:AC12"/>
    <mergeCell ref="A13:AC13"/>
    <mergeCell ref="A14:AC14"/>
    <mergeCell ref="AD16:BN16"/>
    <mergeCell ref="A15:AC15"/>
    <mergeCell ref="AD14:BN14"/>
    <mergeCell ref="A7:AC7"/>
    <mergeCell ref="BL25:BM25"/>
    <mergeCell ref="H22:L22"/>
    <mergeCell ref="BA19:BC19"/>
    <mergeCell ref="I20:L20"/>
    <mergeCell ref="AS20:AV20"/>
    <mergeCell ref="A8:AC8"/>
    <mergeCell ref="I18:L18"/>
    <mergeCell ref="AD15:BN15"/>
    <mergeCell ref="T18:V18"/>
    <mergeCell ref="BA20:BC20"/>
    <mergeCell ref="A21:AC21"/>
    <mergeCell ref="I19:L19"/>
    <mergeCell ref="AD7:BN7"/>
    <mergeCell ref="A9:AC9"/>
    <mergeCell ref="A10:AC10"/>
    <mergeCell ref="AI8:BM8"/>
    <mergeCell ref="A16:AC16"/>
    <mergeCell ref="A17:AC17"/>
    <mergeCell ref="A11:AC11"/>
  </mergeCells>
  <printOptions horizontalCentered="1" verticalCentered="1"/>
  <pageMargins left="0.3937007874015748" right="0" top="0.2362204724409449" bottom="3.94" header="0" footer="0"/>
  <pageSetup horizontalDpi="600" verticalDpi="600" orientation="landscape" pageOrder="overThenDown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5"/>
  <dimension ref="A1:AA8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9" customWidth="1"/>
    <col min="2" max="2" width="4.140625" style="19" customWidth="1"/>
    <col min="3" max="3" width="2.7109375" style="19" customWidth="1"/>
    <col min="4" max="4" width="4.28125" style="19" customWidth="1"/>
    <col min="5" max="5" width="2.7109375" style="19" customWidth="1"/>
    <col min="6" max="6" width="3.140625" style="19" customWidth="1"/>
    <col min="7" max="7" width="4.28125" style="19" customWidth="1"/>
    <col min="8" max="8" width="6.28125" style="19" customWidth="1"/>
    <col min="9" max="9" width="4.28125" style="19" customWidth="1"/>
    <col min="10" max="10" width="2.7109375" style="19" customWidth="1"/>
    <col min="11" max="11" width="4.28125" style="19" customWidth="1"/>
    <col min="12" max="12" width="2.7109375" style="19" customWidth="1"/>
    <col min="13" max="13" width="5.7109375" style="19" customWidth="1"/>
    <col min="14" max="14" width="2.7109375" style="19" customWidth="1"/>
    <col min="15" max="15" width="9.57421875" style="19" customWidth="1"/>
    <col min="16" max="16" width="2.7109375" style="19" customWidth="1"/>
    <col min="17" max="17" width="10.28125" style="19" customWidth="1"/>
    <col min="18" max="18" width="2.8515625" style="19" customWidth="1"/>
    <col min="19" max="19" width="2.7109375" style="19" customWidth="1"/>
    <col min="20" max="20" width="7.7109375" style="19" customWidth="1"/>
    <col min="21" max="21" width="11.57421875" style="19" customWidth="1"/>
    <col min="22" max="22" width="6.00390625" style="19" customWidth="1"/>
    <col min="23" max="23" width="8.57421875" style="19" customWidth="1"/>
    <col min="24" max="24" width="11.140625" style="19" customWidth="1"/>
    <col min="25" max="25" width="0.2890625" style="19" hidden="1" customWidth="1"/>
    <col min="26" max="26" width="9.140625" style="19" hidden="1" customWidth="1"/>
    <col min="27" max="27" width="2.421875" style="19" customWidth="1"/>
    <col min="28" max="29" width="0.13671875" style="19" customWidth="1"/>
    <col min="30" max="31" width="9.140625" style="19" hidden="1" customWidth="1"/>
    <col min="32" max="32" width="21.00390625" style="19" customWidth="1"/>
    <col min="33" max="16384" width="9.140625" style="19" customWidth="1"/>
  </cols>
  <sheetData>
    <row r="1" spans="1:27" ht="16.5" customHeight="1" thickBot="1">
      <c r="A1" s="267"/>
      <c r="B1" s="266"/>
      <c r="C1" s="265"/>
      <c r="D1" s="265"/>
      <c r="E1" s="265"/>
      <c r="F1" s="265"/>
      <c r="G1" s="265"/>
      <c r="H1" s="265"/>
      <c r="I1" s="563" t="s">
        <v>93</v>
      </c>
      <c r="J1" s="264"/>
      <c r="K1" s="565" t="s">
        <v>93</v>
      </c>
      <c r="L1" s="566"/>
      <c r="M1" s="567"/>
      <c r="N1" s="326"/>
      <c r="O1" s="326"/>
      <c r="P1" s="326"/>
      <c r="Q1" s="326"/>
      <c r="R1" s="326"/>
      <c r="S1" s="326"/>
      <c r="T1" s="326"/>
      <c r="U1" s="327" t="s">
        <v>201</v>
      </c>
      <c r="V1" s="328"/>
      <c r="W1" s="328"/>
      <c r="X1" s="329"/>
      <c r="Y1" s="263"/>
      <c r="Z1" s="26"/>
      <c r="AA1" s="26"/>
    </row>
    <row r="2" spans="1:27" ht="14.25" customHeight="1">
      <c r="A2" s="268"/>
      <c r="B2" s="261"/>
      <c r="C2" s="261"/>
      <c r="D2" s="261"/>
      <c r="E2" s="261"/>
      <c r="F2" s="261"/>
      <c r="G2" s="261"/>
      <c r="H2" s="261"/>
      <c r="I2" s="508"/>
      <c r="J2" s="260"/>
      <c r="K2" s="508"/>
      <c r="L2" s="508"/>
      <c r="M2" s="509"/>
      <c r="N2" s="330" t="s">
        <v>200</v>
      </c>
      <c r="O2" s="330"/>
      <c r="P2" s="330"/>
      <c r="Q2" s="330"/>
      <c r="R2" s="330"/>
      <c r="S2" s="561" t="str">
        <f>IF('Compilazione Bollettino'!$E$25&gt;0,'Compilazione Bollettino'!$E$25," ")</f>
        <v> </v>
      </c>
      <c r="T2" s="561"/>
      <c r="U2" s="561"/>
      <c r="V2" s="561"/>
      <c r="W2" s="561"/>
      <c r="X2" s="562"/>
      <c r="Y2" s="223"/>
      <c r="Z2" s="26"/>
      <c r="AA2" s="26"/>
    </row>
    <row r="3" spans="1:27" ht="2.25" customHeight="1">
      <c r="A3" s="273"/>
      <c r="B3" s="261"/>
      <c r="C3" s="261"/>
      <c r="D3" s="261"/>
      <c r="E3" s="261"/>
      <c r="F3" s="261"/>
      <c r="G3" s="261"/>
      <c r="H3" s="261"/>
      <c r="I3" s="508"/>
      <c r="J3" s="260"/>
      <c r="K3" s="508"/>
      <c r="L3" s="508"/>
      <c r="M3" s="509"/>
      <c r="N3" s="330"/>
      <c r="O3" s="330"/>
      <c r="P3" s="330"/>
      <c r="Q3" s="330"/>
      <c r="R3" s="330"/>
      <c r="S3" s="255"/>
      <c r="T3" s="255"/>
      <c r="U3" s="255"/>
      <c r="V3" s="255"/>
      <c r="W3" s="255"/>
      <c r="X3" s="254"/>
      <c r="Y3" s="223"/>
      <c r="Z3" s="26"/>
      <c r="AA3" s="26"/>
    </row>
    <row r="4" spans="1:27" ht="14.25" customHeight="1">
      <c r="A4" s="262" t="s">
        <v>199</v>
      </c>
      <c r="B4" s="261"/>
      <c r="C4" s="261"/>
      <c r="D4" s="261"/>
      <c r="E4" s="261"/>
      <c r="F4" s="261"/>
      <c r="G4" s="261"/>
      <c r="H4" s="261"/>
      <c r="I4" s="508"/>
      <c r="J4" s="260"/>
      <c r="K4" s="508"/>
      <c r="L4" s="508"/>
      <c r="M4" s="509"/>
      <c r="N4" s="331"/>
      <c r="O4" s="331"/>
      <c r="P4" s="331"/>
      <c r="Q4" s="331" t="s">
        <v>198</v>
      </c>
      <c r="R4" s="331"/>
      <c r="S4" s="561" t="str">
        <f>IF('Compilazione Bollettino'!$E$26&gt;0,'Compilazione Bollettino'!$E$26," ")</f>
        <v> </v>
      </c>
      <c r="T4" s="561"/>
      <c r="U4" s="561"/>
      <c r="V4" s="259" t="s">
        <v>197</v>
      </c>
      <c r="W4" s="561" t="str">
        <f>IF('Compilazione Bollettino'!$E$27&gt;0,'Compilazione Bollettino'!$E$27," ")</f>
        <v> </v>
      </c>
      <c r="X4" s="562"/>
      <c r="Y4" s="223"/>
      <c r="Z4" s="26"/>
      <c r="AA4" s="26"/>
    </row>
    <row r="5" spans="1:27" ht="12.75" customHeight="1" thickBot="1">
      <c r="A5" s="258" t="s">
        <v>196</v>
      </c>
      <c r="B5" s="257"/>
      <c r="C5" s="257"/>
      <c r="D5" s="257"/>
      <c r="E5" s="257"/>
      <c r="F5" s="257"/>
      <c r="G5" s="257"/>
      <c r="H5" s="257"/>
      <c r="I5" s="564"/>
      <c r="J5" s="256"/>
      <c r="K5" s="564"/>
      <c r="L5" s="564"/>
      <c r="M5" s="568"/>
      <c r="N5" s="330" t="s">
        <v>195</v>
      </c>
      <c r="O5" s="330"/>
      <c r="P5" s="330"/>
      <c r="Q5" s="330"/>
      <c r="R5" s="330"/>
      <c r="S5" s="332"/>
      <c r="T5" s="332"/>
      <c r="U5" s="332"/>
      <c r="V5" s="332"/>
      <c r="W5" s="332"/>
      <c r="X5" s="333"/>
      <c r="Y5" s="188"/>
      <c r="Z5" s="26"/>
      <c r="AA5" s="272"/>
    </row>
    <row r="6" spans="1:27" ht="12.75">
      <c r="A6" s="222" t="s">
        <v>194</v>
      </c>
      <c r="B6" s="193"/>
      <c r="C6" s="193"/>
      <c r="D6" s="221"/>
      <c r="E6" s="221"/>
      <c r="F6" s="193"/>
      <c r="G6" s="193"/>
      <c r="H6" s="193"/>
      <c r="I6" s="193"/>
      <c r="J6" s="193"/>
      <c r="K6" s="193"/>
      <c r="L6" s="193"/>
      <c r="M6" s="193"/>
      <c r="N6" s="253"/>
      <c r="O6" s="193"/>
      <c r="P6" s="193"/>
      <c r="Q6" s="193"/>
      <c r="R6" s="193"/>
      <c r="S6" s="193"/>
      <c r="T6" s="193"/>
      <c r="U6" s="193"/>
      <c r="V6" s="193"/>
      <c r="W6" s="193"/>
      <c r="X6" s="192"/>
      <c r="Y6" s="192"/>
      <c r="Z6" s="26"/>
      <c r="AA6" s="548" t="s">
        <v>204</v>
      </c>
    </row>
    <row r="7" spans="1:27" ht="12.75">
      <c r="A7" s="224"/>
      <c r="B7" s="248" t="s">
        <v>193</v>
      </c>
      <c r="C7" s="248"/>
      <c r="D7" s="248"/>
      <c r="E7" s="248"/>
      <c r="F7" s="218"/>
      <c r="G7" s="558" t="str">
        <f>IF('Compilazione Bollettino'!$E$28&gt;0,'Compilazione Bollettino'!$E$28," ")</f>
        <v> </v>
      </c>
      <c r="H7" s="559"/>
      <c r="I7" s="559"/>
      <c r="J7" s="559"/>
      <c r="K7" s="559"/>
      <c r="L7" s="559"/>
      <c r="M7" s="559"/>
      <c r="N7" s="559"/>
      <c r="O7" s="559"/>
      <c r="P7" s="560"/>
      <c r="Q7" s="218"/>
      <c r="R7" s="218"/>
      <c r="S7" s="218"/>
      <c r="T7" s="218"/>
      <c r="U7" s="252"/>
      <c r="V7" s="218"/>
      <c r="W7" s="218"/>
      <c r="X7" s="223"/>
      <c r="Y7" s="223"/>
      <c r="Z7" s="26"/>
      <c r="AA7" s="549"/>
    </row>
    <row r="8" spans="1:27" ht="12.75">
      <c r="A8" s="234"/>
      <c r="B8" s="220"/>
      <c r="C8" s="220"/>
      <c r="D8" s="220"/>
      <c r="E8" s="220"/>
      <c r="F8" s="220"/>
      <c r="G8" s="220" t="s">
        <v>192</v>
      </c>
      <c r="H8" s="220"/>
      <c r="I8" s="220"/>
      <c r="J8" s="220"/>
      <c r="K8" s="220"/>
      <c r="L8" s="220"/>
      <c r="M8" s="220"/>
      <c r="N8" s="220"/>
      <c r="O8" s="220"/>
      <c r="P8" s="220"/>
      <c r="Q8" s="220" t="s">
        <v>191</v>
      </c>
      <c r="R8" s="220"/>
      <c r="S8" s="220"/>
      <c r="T8" s="220"/>
      <c r="U8" s="251"/>
      <c r="V8" s="220"/>
      <c r="W8" s="220"/>
      <c r="X8" s="249"/>
      <c r="Y8" s="223"/>
      <c r="Z8" s="26"/>
      <c r="AA8" s="549"/>
    </row>
    <row r="9" spans="1:27" ht="12.75">
      <c r="A9" s="224"/>
      <c r="B9" s="248" t="s">
        <v>190</v>
      </c>
      <c r="C9" s="248"/>
      <c r="D9" s="248"/>
      <c r="E9" s="248"/>
      <c r="F9" s="218"/>
      <c r="G9" s="558" t="str">
        <f>IF('Compilazione Bollettino'!$E$29&gt;0,'Compilazione Bollettino'!$E$29," ")</f>
        <v> </v>
      </c>
      <c r="H9" s="559"/>
      <c r="I9" s="559"/>
      <c r="J9" s="559"/>
      <c r="K9" s="559"/>
      <c r="L9" s="559"/>
      <c r="M9" s="559"/>
      <c r="N9" s="559"/>
      <c r="O9" s="559"/>
      <c r="P9" s="560"/>
      <c r="Q9" s="558" t="str">
        <f>IF('Compilazione Bollettino'!$E$30&gt;0,'Compilazione Bollettino'!$E$30," ")</f>
        <v> </v>
      </c>
      <c r="R9" s="559"/>
      <c r="S9" s="559"/>
      <c r="T9" s="559"/>
      <c r="U9" s="559"/>
      <c r="V9" s="559"/>
      <c r="W9" s="559"/>
      <c r="X9" s="559"/>
      <c r="Y9" s="559"/>
      <c r="Z9" s="560"/>
      <c r="AA9" s="549"/>
    </row>
    <row r="10" spans="1:27" ht="12.75">
      <c r="A10" s="224"/>
      <c r="B10" s="218"/>
      <c r="C10" s="218"/>
      <c r="D10" s="218"/>
      <c r="E10" s="218"/>
      <c r="F10" s="218"/>
      <c r="G10" s="236"/>
      <c r="H10" s="218"/>
      <c r="I10" s="236"/>
      <c r="J10" s="243"/>
      <c r="K10" s="250"/>
      <c r="L10" s="250"/>
      <c r="M10" s="250"/>
      <c r="N10" s="218"/>
      <c r="O10" s="218"/>
      <c r="P10" s="218"/>
      <c r="Q10" s="218"/>
      <c r="R10" s="218"/>
      <c r="S10" s="218"/>
      <c r="T10" s="218"/>
      <c r="U10" s="236"/>
      <c r="V10" s="218"/>
      <c r="W10" s="218"/>
      <c r="X10" s="223"/>
      <c r="Y10" s="223"/>
      <c r="Z10" s="26"/>
      <c r="AA10" s="549"/>
    </row>
    <row r="11" spans="1:27" ht="12.75">
      <c r="A11" s="234"/>
      <c r="B11" s="248" t="s">
        <v>189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49"/>
      <c r="Y11" s="223"/>
      <c r="Z11" s="26"/>
      <c r="AA11" s="549"/>
    </row>
    <row r="12" spans="1:27" ht="12.75">
      <c r="A12" s="224"/>
      <c r="B12" s="248" t="s">
        <v>187</v>
      </c>
      <c r="C12" s="248"/>
      <c r="D12" s="248"/>
      <c r="E12" s="248"/>
      <c r="F12" s="218"/>
      <c r="G12" s="555"/>
      <c r="H12" s="556"/>
      <c r="I12" s="556"/>
      <c r="J12" s="556"/>
      <c r="K12" s="556"/>
      <c r="L12" s="556"/>
      <c r="M12" s="557"/>
      <c r="N12" s="218"/>
      <c r="O12" s="218"/>
      <c r="P12" s="218"/>
      <c r="Q12" s="218"/>
      <c r="R12" s="218"/>
      <c r="S12" s="218"/>
      <c r="T12" s="555"/>
      <c r="U12" s="556"/>
      <c r="V12" s="556"/>
      <c r="W12" s="557"/>
      <c r="X12" s="223"/>
      <c r="Y12" s="223"/>
      <c r="Z12" s="26" t="s">
        <v>203</v>
      </c>
      <c r="AA12" s="549"/>
    </row>
    <row r="13" spans="1:27" ht="12.75">
      <c r="A13" s="222" t="s">
        <v>186</v>
      </c>
      <c r="B13" s="193"/>
      <c r="C13" s="193"/>
      <c r="D13" s="221"/>
      <c r="E13" s="221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2"/>
      <c r="Y13" s="192"/>
      <c r="Z13" s="26"/>
      <c r="AA13" s="549"/>
    </row>
    <row r="14" spans="1:27" ht="12.75">
      <c r="A14" s="247" t="s">
        <v>51</v>
      </c>
      <c r="B14" s="236"/>
      <c r="C14" s="236"/>
      <c r="D14" s="245" t="s">
        <v>184</v>
      </c>
      <c r="E14" s="236"/>
      <c r="F14" s="236"/>
      <c r="G14" s="245" t="s">
        <v>183</v>
      </c>
      <c r="H14" s="236"/>
      <c r="I14" s="245" t="s">
        <v>182</v>
      </c>
      <c r="J14" s="246"/>
      <c r="K14" s="245" t="s">
        <v>181</v>
      </c>
      <c r="L14" s="236"/>
      <c r="M14" s="244" t="s">
        <v>180</v>
      </c>
      <c r="N14" s="236"/>
      <c r="O14" s="244" t="s">
        <v>179</v>
      </c>
      <c r="P14" s="236"/>
      <c r="Q14" s="554" t="s">
        <v>178</v>
      </c>
      <c r="R14" s="508"/>
      <c r="S14" s="236"/>
      <c r="T14" s="554" t="s">
        <v>177</v>
      </c>
      <c r="U14" s="508"/>
      <c r="V14" s="245"/>
      <c r="W14" s="554" t="s">
        <v>42</v>
      </c>
      <c r="X14" s="509"/>
      <c r="Y14" s="223"/>
      <c r="Z14" s="26"/>
      <c r="AA14" s="549"/>
    </row>
    <row r="15" spans="1:27" ht="12.75">
      <c r="A15" s="584"/>
      <c r="B15" s="585"/>
      <c r="C15" s="236"/>
      <c r="D15" s="236"/>
      <c r="E15" s="236"/>
      <c r="F15" s="236"/>
      <c r="G15" s="245" t="s">
        <v>176</v>
      </c>
      <c r="H15" s="236"/>
      <c r="I15" s="218"/>
      <c r="J15" s="237"/>
      <c r="K15" s="236"/>
      <c r="L15" s="236"/>
      <c r="M15" s="244" t="s">
        <v>175</v>
      </c>
      <c r="N15" s="236"/>
      <c r="O15" s="243"/>
      <c r="P15" s="236"/>
      <c r="Q15" s="570"/>
      <c r="R15" s="571"/>
      <c r="S15" s="236"/>
      <c r="T15" s="236"/>
      <c r="U15" s="242"/>
      <c r="V15" s="236"/>
      <c r="W15" s="236"/>
      <c r="X15" s="241"/>
      <c r="Y15" s="223"/>
      <c r="Z15" s="26"/>
      <c r="AA15" s="549"/>
    </row>
    <row r="16" spans="1:27" ht="12.75">
      <c r="A16" s="588" t="str">
        <f>IF('Compilazione Bollettino'!$E$31&gt;0,'Compilazione Bollettino'!$E$31," ")</f>
        <v> </v>
      </c>
      <c r="B16" s="589"/>
      <c r="C16" s="240"/>
      <c r="D16" s="238" t="str">
        <f>IF('Compilazione Bollettino'!$E$32&gt;0,'Compilazione Bollettino'!$E$32," ")</f>
        <v> </v>
      </c>
      <c r="E16" s="590"/>
      <c r="F16" s="591"/>
      <c r="G16" s="238" t="str">
        <f>IF('Compilazione Bollettino'!$E$33&gt;0,'Compilazione Bollettino'!$E$33," ")</f>
        <v> </v>
      </c>
      <c r="H16" s="240"/>
      <c r="I16" s="238" t="str">
        <f>IF('Compilazione Bollettino'!$E$34&gt;0,'Compilazione Bollettino'!$E$34," ")</f>
        <v> </v>
      </c>
      <c r="J16" s="240"/>
      <c r="K16" s="238" t="str">
        <f>IF('Compilazione Bollettino'!$E$35&gt;0,'Compilazione Bollettino'!$E$35," ")</f>
        <v> </v>
      </c>
      <c r="L16" s="236"/>
      <c r="M16" s="238" t="str">
        <f>IF('Compilazione Bollettino'!$E$36&gt;0,'Compilazione Bollettino'!$E$36," ")</f>
        <v> </v>
      </c>
      <c r="N16" s="236"/>
      <c r="O16" s="238" t="str">
        <f>IF('Compilazione Bollettino'!$E$37&gt;0,'Compilazione Bollettino'!$E$37," ")</f>
        <v> </v>
      </c>
      <c r="P16" s="236"/>
      <c r="Q16" s="238" t="str">
        <f>IF('Compilazione Bollettino'!$E$38&gt;0,'Compilazione Bollettino'!$E$38," ")</f>
        <v> </v>
      </c>
      <c r="R16" s="237"/>
      <c r="S16" s="236"/>
      <c r="T16" s="576" t="str">
        <f>IF('Compilazione Bollettino'!$E$39&gt;0,'Compilazione Bollettino'!$E$39," ")</f>
        <v> </v>
      </c>
      <c r="U16" s="577"/>
      <c r="V16" s="236"/>
      <c r="W16" s="576" t="str">
        <f>IF('Compilazione Bollettino'!$E$40&gt;0,'Compilazione Bollettino'!$E$40," ")</f>
        <v> </v>
      </c>
      <c r="X16" s="577"/>
      <c r="Y16" s="223"/>
      <c r="Z16" s="26"/>
      <c r="AA16" s="549"/>
    </row>
    <row r="17" spans="1:27" ht="12.75">
      <c r="A17" s="235" t="s">
        <v>174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31"/>
      <c r="L17" s="218"/>
      <c r="M17" s="218"/>
      <c r="N17" s="218"/>
      <c r="O17" s="218"/>
      <c r="P17" s="218"/>
      <c r="Q17" s="218"/>
      <c r="R17" s="218"/>
      <c r="S17" s="231"/>
      <c r="T17" s="271"/>
      <c r="U17" s="218"/>
      <c r="V17" s="218"/>
      <c r="W17" s="218"/>
      <c r="X17" s="223"/>
      <c r="Y17" s="223"/>
      <c r="Z17" s="26"/>
      <c r="AA17" s="549"/>
    </row>
    <row r="18" spans="1:27" ht="12.75">
      <c r="A18" s="234" t="s">
        <v>173</v>
      </c>
      <c r="B18" s="231"/>
      <c r="C18" s="218"/>
      <c r="D18" s="218"/>
      <c r="E18" s="218"/>
      <c r="F18" s="218"/>
      <c r="G18" s="218"/>
      <c r="H18" s="218"/>
      <c r="I18" s="218"/>
      <c r="J18" s="218"/>
      <c r="K18" s="231"/>
      <c r="L18" s="218"/>
      <c r="M18" s="218"/>
      <c r="N18" s="218"/>
      <c r="O18" s="218"/>
      <c r="P18" s="218"/>
      <c r="Q18" s="218"/>
      <c r="R18" s="218"/>
      <c r="S18" s="231"/>
      <c r="T18" s="218"/>
      <c r="U18" s="218"/>
      <c r="V18" s="218"/>
      <c r="W18" s="218"/>
      <c r="X18" s="223"/>
      <c r="Y18" s="223"/>
      <c r="Z18" s="26"/>
      <c r="AA18" s="549"/>
    </row>
    <row r="19" spans="1:27" ht="12.75">
      <c r="A19" s="234" t="s">
        <v>172</v>
      </c>
      <c r="B19" s="231"/>
      <c r="C19" s="218"/>
      <c r="D19" s="218"/>
      <c r="E19" s="218"/>
      <c r="F19" s="218"/>
      <c r="G19" s="218"/>
      <c r="H19" s="218"/>
      <c r="I19" s="218"/>
      <c r="J19" s="218"/>
      <c r="K19" s="231"/>
      <c r="L19" s="218"/>
      <c r="M19" s="218"/>
      <c r="N19" s="218"/>
      <c r="O19" s="218"/>
      <c r="P19" s="218"/>
      <c r="Q19" s="218"/>
      <c r="R19" s="218"/>
      <c r="S19" s="231"/>
      <c r="T19" s="218"/>
      <c r="U19" s="218"/>
      <c r="V19" s="218"/>
      <c r="W19" s="218"/>
      <c r="X19" s="223"/>
      <c r="Y19" s="223"/>
      <c r="Z19" s="26"/>
      <c r="AA19" s="549"/>
    </row>
    <row r="20" spans="1:27" ht="12.75">
      <c r="A20" s="234" t="s">
        <v>171</v>
      </c>
      <c r="B20" s="231"/>
      <c r="C20" s="218"/>
      <c r="D20" s="218"/>
      <c r="E20" s="218"/>
      <c r="F20" s="218"/>
      <c r="G20" s="218"/>
      <c r="H20" s="218"/>
      <c r="I20" s="218"/>
      <c r="J20" s="218"/>
      <c r="K20" s="231"/>
      <c r="L20" s="231"/>
      <c r="M20" s="231"/>
      <c r="N20" s="231"/>
      <c r="O20" s="218"/>
      <c r="P20" s="218"/>
      <c r="Q20" s="218"/>
      <c r="R20" s="218"/>
      <c r="S20" s="231"/>
      <c r="T20" s="231"/>
      <c r="U20" s="231"/>
      <c r="V20" s="231"/>
      <c r="W20" s="218"/>
      <c r="X20" s="223"/>
      <c r="Y20" s="223"/>
      <c r="Z20" s="26"/>
      <c r="AA20" s="549"/>
    </row>
    <row r="21" spans="1:27" ht="12.75">
      <c r="A21" s="234" t="s">
        <v>170</v>
      </c>
      <c r="B21" s="231"/>
      <c r="C21" s="231"/>
      <c r="D21" s="231"/>
      <c r="E21" s="231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23"/>
      <c r="Y21" s="223"/>
      <c r="Z21" s="26"/>
      <c r="AA21" s="549"/>
    </row>
    <row r="22" spans="1:27" ht="12.75">
      <c r="A22" s="224"/>
      <c r="B22" s="218"/>
      <c r="C22" s="218"/>
      <c r="D22" s="218"/>
      <c r="E22" s="218"/>
      <c r="F22" s="218"/>
      <c r="G22" s="218"/>
      <c r="H22" s="218"/>
      <c r="I22" s="218"/>
      <c r="J22" s="218"/>
      <c r="K22" s="233"/>
      <c r="L22" s="218"/>
      <c r="M22" s="218"/>
      <c r="N22" s="233"/>
      <c r="O22" s="218"/>
      <c r="P22" s="232"/>
      <c r="Q22" s="218"/>
      <c r="R22" s="218"/>
      <c r="S22" s="218"/>
      <c r="T22" s="218"/>
      <c r="U22" s="231"/>
      <c r="V22" s="218"/>
      <c r="W22" s="218"/>
      <c r="X22" s="223"/>
      <c r="Y22" s="223"/>
      <c r="Z22" s="26"/>
      <c r="AA22" s="549"/>
    </row>
    <row r="23" spans="1:27" ht="12.75">
      <c r="A23" s="222"/>
      <c r="B23" s="193"/>
      <c r="C23" s="193"/>
      <c r="D23" s="221"/>
      <c r="E23" s="221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2"/>
      <c r="Y23" s="192"/>
      <c r="Z23" s="26"/>
      <c r="AA23" s="549"/>
    </row>
    <row r="24" spans="1:27" ht="12.75" customHeight="1">
      <c r="A24" s="224"/>
      <c r="B24" s="218"/>
      <c r="C24" s="592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218"/>
      <c r="Q24" s="218"/>
      <c r="R24" s="578"/>
      <c r="S24" s="579"/>
      <c r="T24" s="579"/>
      <c r="U24" s="230"/>
      <c r="V24" s="218"/>
      <c r="W24" s="218"/>
      <c r="X24" s="223"/>
      <c r="Y24" s="223"/>
      <c r="Z24" s="26"/>
      <c r="AA24" s="549"/>
    </row>
    <row r="25" spans="1:27" ht="12.75">
      <c r="A25" s="224"/>
      <c r="B25" s="229"/>
      <c r="C25" s="508"/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508"/>
      <c r="P25" s="218"/>
      <c r="Q25" s="218"/>
      <c r="R25" s="579"/>
      <c r="S25" s="579"/>
      <c r="T25" s="579"/>
      <c r="U25" s="228"/>
      <c r="V25" s="227"/>
      <c r="W25" s="226"/>
      <c r="X25" s="225"/>
      <c r="Y25" s="223"/>
      <c r="Z25" s="26"/>
      <c r="AA25" s="549"/>
    </row>
    <row r="26" spans="1:27" ht="11.25" customHeight="1">
      <c r="A26" s="224"/>
      <c r="B26" s="21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218"/>
      <c r="Q26" s="218"/>
      <c r="R26" s="218"/>
      <c r="S26" s="218"/>
      <c r="T26" s="218"/>
      <c r="U26" s="218"/>
      <c r="V26" s="218"/>
      <c r="W26" s="218"/>
      <c r="X26" s="223"/>
      <c r="Y26" s="223"/>
      <c r="Z26" s="26"/>
      <c r="AA26" s="549"/>
    </row>
    <row r="27" spans="1:27" ht="9.75" customHeight="1">
      <c r="A27" s="222"/>
      <c r="B27" s="193"/>
      <c r="C27" s="193"/>
      <c r="D27" s="221"/>
      <c r="E27" s="221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2"/>
      <c r="Y27" s="192"/>
      <c r="Z27" s="26"/>
      <c r="AA27" s="549"/>
    </row>
    <row r="28" spans="1:27" ht="12.75">
      <c r="A28" s="73"/>
      <c r="B28" s="220" t="s">
        <v>169</v>
      </c>
      <c r="C28" s="218"/>
      <c r="D28" s="218"/>
      <c r="E28" s="218"/>
      <c r="F28" s="218"/>
      <c r="G28" s="218"/>
      <c r="H28" s="218"/>
      <c r="I28" s="218"/>
      <c r="J28" s="218"/>
      <c r="K28" s="219"/>
      <c r="L28" s="218"/>
      <c r="M28" s="218"/>
      <c r="N28" s="218"/>
      <c r="O28" s="218"/>
      <c r="P28" s="193"/>
      <c r="Q28" s="193"/>
      <c r="R28" s="193"/>
      <c r="S28" s="193"/>
      <c r="T28" s="193"/>
      <c r="U28" s="193"/>
      <c r="V28" s="193"/>
      <c r="W28" s="193"/>
      <c r="X28" s="192"/>
      <c r="Y28" s="192"/>
      <c r="Z28" s="26"/>
      <c r="AA28" s="549"/>
    </row>
    <row r="29" spans="1:27" ht="12.75">
      <c r="A29" s="217" t="s">
        <v>168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93"/>
      <c r="Q29" s="575" t="s">
        <v>167</v>
      </c>
      <c r="R29" s="508"/>
      <c r="S29" s="508"/>
      <c r="T29" s="508"/>
      <c r="U29" s="508"/>
      <c r="V29" s="70"/>
      <c r="W29" s="574" t="s">
        <v>166</v>
      </c>
      <c r="X29" s="509"/>
      <c r="Y29" s="188"/>
      <c r="Z29" s="26"/>
      <c r="AA29" s="549"/>
    </row>
    <row r="30" spans="1:27" ht="12.75">
      <c r="A30" s="195"/>
      <c r="B30" s="70"/>
      <c r="C30" s="70"/>
      <c r="D30" s="70"/>
      <c r="E30" s="586" t="s">
        <v>165</v>
      </c>
      <c r="F30" s="508"/>
      <c r="G30" s="70"/>
      <c r="H30" s="216"/>
      <c r="I30" s="215"/>
      <c r="J30" s="209"/>
      <c r="K30" s="209"/>
      <c r="L30" s="214" t="s">
        <v>164</v>
      </c>
      <c r="M30" s="209"/>
      <c r="N30" s="209"/>
      <c r="O30" s="213"/>
      <c r="P30" s="193"/>
      <c r="Q30" s="212" t="s">
        <v>163</v>
      </c>
      <c r="R30" s="508"/>
      <c r="S30" s="508"/>
      <c r="T30" s="88"/>
      <c r="U30" s="508"/>
      <c r="V30" s="508"/>
      <c r="W30" s="211" t="s">
        <v>162</v>
      </c>
      <c r="X30" s="210"/>
      <c r="Y30" s="188"/>
      <c r="Z30" s="26"/>
      <c r="AA30" s="549"/>
    </row>
    <row r="31" spans="1:27" ht="12.75">
      <c r="A31" s="195"/>
      <c r="B31" s="209"/>
      <c r="C31" s="209"/>
      <c r="D31" s="209"/>
      <c r="E31" s="587"/>
      <c r="F31" s="587"/>
      <c r="G31" s="209"/>
      <c r="H31" s="208"/>
      <c r="I31" s="205"/>
      <c r="J31" s="207" t="s">
        <v>161</v>
      </c>
      <c r="K31" s="206"/>
      <c r="L31" s="206"/>
      <c r="M31" s="205"/>
      <c r="N31" s="204" t="s">
        <v>160</v>
      </c>
      <c r="O31" s="203"/>
      <c r="P31" s="193"/>
      <c r="Q31" s="70"/>
      <c r="R31" s="202" t="s">
        <v>159</v>
      </c>
      <c r="S31" s="70"/>
      <c r="T31" s="70"/>
      <c r="U31" s="201" t="s">
        <v>158</v>
      </c>
      <c r="V31" s="70"/>
      <c r="W31" s="569"/>
      <c r="X31" s="509"/>
      <c r="Y31" s="188"/>
      <c r="Z31" s="26"/>
      <c r="AA31" s="549"/>
    </row>
    <row r="32" spans="1:27" ht="12.75">
      <c r="A32" s="195"/>
      <c r="B32" s="70"/>
      <c r="C32" s="200" t="s">
        <v>157</v>
      </c>
      <c r="D32" s="70"/>
      <c r="E32" s="582" t="s">
        <v>156</v>
      </c>
      <c r="F32" s="582"/>
      <c r="G32" s="582" t="s">
        <v>155</v>
      </c>
      <c r="H32" s="583"/>
      <c r="I32" s="198"/>
      <c r="J32" s="270"/>
      <c r="K32" s="270"/>
      <c r="L32" s="269"/>
      <c r="M32" s="198"/>
      <c r="N32" s="197"/>
      <c r="O32" s="197"/>
      <c r="P32" s="193"/>
      <c r="Q32" s="572" t="s">
        <v>154</v>
      </c>
      <c r="R32" s="511"/>
      <c r="S32" s="511"/>
      <c r="T32" s="511"/>
      <c r="U32" s="511"/>
      <c r="V32" s="511"/>
      <c r="W32" s="511"/>
      <c r="X32" s="573"/>
      <c r="Y32" s="192"/>
      <c r="Z32" s="26"/>
      <c r="AA32" s="26"/>
    </row>
    <row r="33" spans="1:27" ht="24" customHeight="1">
      <c r="A33" s="195"/>
      <c r="B33" s="580" t="str">
        <f>IF('Compilazione Bollettino'!$I$41&gt;0,'Compilazione Bollettino'!$I$41," ")</f>
        <v> </v>
      </c>
      <c r="C33" s="511"/>
      <c r="D33" s="581"/>
      <c r="E33" s="550" t="str">
        <f>IF('Compilazione Bollettino'!$K$41&gt;0,'Compilazione Bollettino'!$K$41," ")</f>
        <v> </v>
      </c>
      <c r="F33" s="553"/>
      <c r="G33" s="550" t="str">
        <f>IF('Compilazione Bollettino'!$M$41&gt;0,'Compilazione Bollettino'!$M$41," ")</f>
        <v> </v>
      </c>
      <c r="H33" s="553"/>
      <c r="I33" s="550" t="str">
        <f>IF('Compilazione Bollettino'!$E$42&gt;0,'Compilazione Bollettino'!$E$42," ")</f>
        <v> </v>
      </c>
      <c r="J33" s="551"/>
      <c r="K33" s="552"/>
      <c r="L33" s="553"/>
      <c r="M33" s="550" t="str">
        <f>IF('Compilazione Bollettino'!$E$43&gt;0,'Compilazione Bollettino'!$E$43," ")</f>
        <v> </v>
      </c>
      <c r="N33" s="552"/>
      <c r="O33" s="552"/>
      <c r="P33" s="193"/>
      <c r="Q33" s="508"/>
      <c r="R33" s="508"/>
      <c r="S33" s="508"/>
      <c r="T33" s="508"/>
      <c r="U33" s="508"/>
      <c r="V33" s="508"/>
      <c r="W33" s="508"/>
      <c r="X33" s="509"/>
      <c r="Y33" s="192"/>
      <c r="Z33" s="26"/>
      <c r="AA33" s="26"/>
    </row>
    <row r="34" spans="1:27" ht="14.25" customHeight="1">
      <c r="A34" s="195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4"/>
      <c r="P34" s="193"/>
      <c r="Q34" s="193"/>
      <c r="R34" s="193"/>
      <c r="S34" s="193"/>
      <c r="T34" s="193"/>
      <c r="U34" s="193"/>
      <c r="V34" s="193"/>
      <c r="W34" s="193"/>
      <c r="X34" s="192"/>
      <c r="Y34" s="192"/>
      <c r="Z34" s="26"/>
      <c r="AA34" s="26"/>
    </row>
    <row r="35" spans="1:27" ht="12.75">
      <c r="A35" s="334"/>
      <c r="B35" s="331"/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5"/>
      <c r="Y35" s="188"/>
      <c r="Z35" s="26"/>
      <c r="AA35" s="26"/>
    </row>
    <row r="36" spans="1:27" ht="12.75">
      <c r="A36" s="334"/>
      <c r="B36" s="331"/>
      <c r="C36" s="331"/>
      <c r="D36" s="331"/>
      <c r="E36" s="331"/>
      <c r="F36" s="331"/>
      <c r="G36" s="331"/>
      <c r="H36" s="331"/>
      <c r="I36" s="331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5"/>
      <c r="Y36" s="188"/>
      <c r="Z36" s="26"/>
      <c r="AA36" s="26"/>
    </row>
    <row r="37" spans="1:27" ht="12.75">
      <c r="A37" s="334"/>
      <c r="B37" s="331"/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5"/>
      <c r="Y37" s="188"/>
      <c r="Z37" s="26"/>
      <c r="AA37" s="26"/>
    </row>
    <row r="38" spans="1:27" ht="12.75">
      <c r="A38" s="334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5"/>
      <c r="Y38" s="188"/>
      <c r="Z38" s="26"/>
      <c r="AA38" s="26"/>
    </row>
    <row r="39" spans="1:27" ht="13.5" thickBot="1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8"/>
      <c r="Y39" s="187"/>
      <c r="Z39" s="26"/>
      <c r="AA39" s="26"/>
    </row>
    <row r="40" spans="1:27" ht="12.75">
      <c r="A40" s="331"/>
      <c r="B40" s="331"/>
      <c r="C40" s="331"/>
      <c r="D40" s="331"/>
      <c r="E40" s="331"/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128"/>
      <c r="Z40" s="26"/>
      <c r="AA40" s="26"/>
    </row>
    <row r="41" spans="1:27" ht="13.5" thickBot="1">
      <c r="A41" s="331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128"/>
      <c r="Z41" s="26"/>
      <c r="AA41" s="26"/>
    </row>
    <row r="42" spans="1:27" ht="17.25" customHeight="1" thickBot="1">
      <c r="A42" s="267" t="s">
        <v>202</v>
      </c>
      <c r="B42" s="266"/>
      <c r="C42" s="265"/>
      <c r="D42" s="265"/>
      <c r="E42" s="265"/>
      <c r="F42" s="265"/>
      <c r="G42" s="265"/>
      <c r="H42" s="265"/>
      <c r="I42" s="563" t="s">
        <v>93</v>
      </c>
      <c r="J42" s="264"/>
      <c r="K42" s="565" t="s">
        <v>93</v>
      </c>
      <c r="L42" s="566"/>
      <c r="M42" s="567"/>
      <c r="N42" s="326"/>
      <c r="O42" s="326"/>
      <c r="P42" s="326"/>
      <c r="Q42" s="326"/>
      <c r="R42" s="326"/>
      <c r="S42" s="326"/>
      <c r="T42" s="326"/>
      <c r="U42" s="327" t="s">
        <v>201</v>
      </c>
      <c r="V42" s="328"/>
      <c r="W42" s="328"/>
      <c r="X42" s="329"/>
      <c r="Y42" s="263"/>
      <c r="Z42" s="26"/>
      <c r="AA42" s="26"/>
    </row>
    <row r="43" spans="1:27" ht="17.25" customHeight="1">
      <c r="A43" s="90"/>
      <c r="B43" s="86"/>
      <c r="C43" s="86"/>
      <c r="D43" s="86"/>
      <c r="E43" s="261"/>
      <c r="F43" s="261"/>
      <c r="G43" s="261"/>
      <c r="H43" s="261"/>
      <c r="I43" s="595"/>
      <c r="J43" s="260"/>
      <c r="K43" s="508"/>
      <c r="L43" s="508"/>
      <c r="M43" s="509"/>
      <c r="N43" s="330" t="s">
        <v>200</v>
      </c>
      <c r="O43" s="330"/>
      <c r="P43" s="330"/>
      <c r="Q43" s="330"/>
      <c r="R43" s="330"/>
      <c r="S43" s="561" t="str">
        <f>IF('Compilazione Bollettino'!$E$25&gt;0,'Compilazione Bollettino'!$E$25," ")</f>
        <v> </v>
      </c>
      <c r="T43" s="561"/>
      <c r="U43" s="561"/>
      <c r="V43" s="561"/>
      <c r="W43" s="561"/>
      <c r="X43" s="562"/>
      <c r="Y43" s="223"/>
      <c r="Z43" s="26"/>
      <c r="AA43" s="26"/>
    </row>
    <row r="44" spans="1:27" ht="3.75" customHeight="1">
      <c r="A44" s="90"/>
      <c r="B44" s="86"/>
      <c r="C44" s="86"/>
      <c r="D44" s="86"/>
      <c r="E44" s="261"/>
      <c r="F44" s="261"/>
      <c r="G44" s="261"/>
      <c r="H44" s="261"/>
      <c r="I44" s="595"/>
      <c r="J44" s="260"/>
      <c r="K44" s="508"/>
      <c r="L44" s="508"/>
      <c r="M44" s="509"/>
      <c r="N44" s="330"/>
      <c r="O44" s="330"/>
      <c r="P44" s="330"/>
      <c r="Q44" s="330"/>
      <c r="R44" s="330"/>
      <c r="S44" s="255"/>
      <c r="T44" s="255"/>
      <c r="U44" s="255"/>
      <c r="V44" s="255"/>
      <c r="W44" s="255"/>
      <c r="X44" s="254"/>
      <c r="Y44" s="223"/>
      <c r="Z44" s="26"/>
      <c r="AA44" s="26"/>
    </row>
    <row r="45" spans="1:27" ht="17.25" customHeight="1">
      <c r="A45" s="262" t="s">
        <v>199</v>
      </c>
      <c r="B45" s="261"/>
      <c r="C45" s="261"/>
      <c r="D45" s="261"/>
      <c r="E45" s="261"/>
      <c r="F45" s="261"/>
      <c r="G45" s="261"/>
      <c r="H45" s="261"/>
      <c r="I45" s="595"/>
      <c r="J45" s="260"/>
      <c r="K45" s="508"/>
      <c r="L45" s="508"/>
      <c r="M45" s="509"/>
      <c r="N45" s="331"/>
      <c r="O45" s="331"/>
      <c r="P45" s="331"/>
      <c r="Q45" s="331" t="s">
        <v>198</v>
      </c>
      <c r="R45" s="331"/>
      <c r="S45" s="561" t="str">
        <f>IF('Compilazione Bollettino'!$E$26&gt;0,'Compilazione Bollettino'!$E$26," ")</f>
        <v> </v>
      </c>
      <c r="T45" s="561"/>
      <c r="U45" s="561"/>
      <c r="V45" s="259" t="s">
        <v>197</v>
      </c>
      <c r="W45" s="561" t="str">
        <f>IF('Compilazione Bollettino'!$E$27&gt;0,'Compilazione Bollettino'!$E$27," ")</f>
        <v> </v>
      </c>
      <c r="X45" s="562"/>
      <c r="Y45" s="223"/>
      <c r="Z45" s="26"/>
      <c r="AA45" s="26"/>
    </row>
    <row r="46" spans="1:27" ht="17.25" customHeight="1" thickBot="1">
      <c r="A46" s="258" t="s">
        <v>196</v>
      </c>
      <c r="B46" s="257"/>
      <c r="C46" s="257"/>
      <c r="D46" s="257"/>
      <c r="E46" s="257"/>
      <c r="F46" s="257"/>
      <c r="G46" s="257"/>
      <c r="H46" s="257"/>
      <c r="I46" s="596"/>
      <c r="J46" s="256"/>
      <c r="K46" s="564"/>
      <c r="L46" s="564"/>
      <c r="M46" s="568"/>
      <c r="N46" s="330" t="s">
        <v>195</v>
      </c>
      <c r="O46" s="330"/>
      <c r="P46" s="330"/>
      <c r="Q46" s="330"/>
      <c r="R46" s="330"/>
      <c r="S46" s="332"/>
      <c r="T46" s="332"/>
      <c r="U46" s="332"/>
      <c r="V46" s="332"/>
      <c r="W46" s="332"/>
      <c r="X46" s="333"/>
      <c r="Y46" s="188"/>
      <c r="Z46" s="26"/>
      <c r="AA46" s="26"/>
    </row>
    <row r="47" spans="1:27" ht="12.75">
      <c r="A47" s="222" t="s">
        <v>194</v>
      </c>
      <c r="B47" s="193"/>
      <c r="C47" s="193"/>
      <c r="D47" s="221"/>
      <c r="E47" s="221"/>
      <c r="F47" s="193"/>
      <c r="G47" s="193"/>
      <c r="H47" s="193"/>
      <c r="I47" s="193"/>
      <c r="J47" s="193"/>
      <c r="K47" s="193"/>
      <c r="L47" s="193"/>
      <c r="M47" s="193"/>
      <c r="N47" s="253"/>
      <c r="O47" s="193"/>
      <c r="P47" s="193"/>
      <c r="Q47" s="193"/>
      <c r="R47" s="193"/>
      <c r="S47" s="193"/>
      <c r="T47" s="193"/>
      <c r="U47" s="193"/>
      <c r="V47" s="193"/>
      <c r="W47" s="193"/>
      <c r="X47" s="192"/>
      <c r="Y47" s="192"/>
      <c r="Z47" s="26"/>
      <c r="AA47" s="26"/>
    </row>
    <row r="48" spans="1:27" ht="12.75">
      <c r="A48" s="224"/>
      <c r="B48" s="248" t="s">
        <v>193</v>
      </c>
      <c r="C48" s="248"/>
      <c r="D48" s="248"/>
      <c r="E48" s="248"/>
      <c r="F48" s="218"/>
      <c r="G48" s="558" t="str">
        <f>IF('Compilazione Bollettino'!$E$28&gt;0,'Compilazione Bollettino'!$E$28," ")</f>
        <v> </v>
      </c>
      <c r="H48" s="559"/>
      <c r="I48" s="559"/>
      <c r="J48" s="559"/>
      <c r="K48" s="559"/>
      <c r="L48" s="559"/>
      <c r="M48" s="559"/>
      <c r="N48" s="559"/>
      <c r="O48" s="559"/>
      <c r="P48" s="560"/>
      <c r="Q48" s="218"/>
      <c r="R48" s="218"/>
      <c r="S48" s="218"/>
      <c r="T48" s="218"/>
      <c r="U48" s="252"/>
      <c r="V48" s="218"/>
      <c r="W48" s="218"/>
      <c r="X48" s="223"/>
      <c r="Y48" s="223"/>
      <c r="Z48" s="26"/>
      <c r="AA48" s="26"/>
    </row>
    <row r="49" spans="1:27" ht="12.75">
      <c r="A49" s="234"/>
      <c r="B49" s="220"/>
      <c r="C49" s="220"/>
      <c r="D49" s="220"/>
      <c r="E49" s="220"/>
      <c r="F49" s="220"/>
      <c r="G49" s="220" t="s">
        <v>192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 t="s">
        <v>191</v>
      </c>
      <c r="R49" s="220"/>
      <c r="S49" s="220"/>
      <c r="T49" s="220"/>
      <c r="U49" s="251"/>
      <c r="V49" s="220"/>
      <c r="W49" s="220"/>
      <c r="X49" s="249"/>
      <c r="Y49" s="223"/>
      <c r="Z49" s="26"/>
      <c r="AA49" s="26"/>
    </row>
    <row r="50" spans="1:27" ht="12.75">
      <c r="A50" s="224"/>
      <c r="B50" s="248" t="s">
        <v>190</v>
      </c>
      <c r="C50" s="248"/>
      <c r="D50" s="248"/>
      <c r="E50" s="248"/>
      <c r="F50" s="218"/>
      <c r="G50" s="558" t="str">
        <f>IF('Compilazione Bollettino'!$E$29&gt;0,'Compilazione Bollettino'!$E$29," ")</f>
        <v> </v>
      </c>
      <c r="H50" s="559"/>
      <c r="I50" s="559"/>
      <c r="J50" s="559"/>
      <c r="K50" s="559"/>
      <c r="L50" s="559"/>
      <c r="M50" s="559"/>
      <c r="N50" s="559"/>
      <c r="O50" s="559"/>
      <c r="P50" s="560"/>
      <c r="Q50" s="558" t="str">
        <f>IF('Compilazione Bollettino'!$E$30&gt;0,'Compilazione Bollettino'!$E$30," ")</f>
        <v> </v>
      </c>
      <c r="R50" s="559"/>
      <c r="S50" s="559"/>
      <c r="T50" s="559"/>
      <c r="U50" s="559"/>
      <c r="V50" s="559"/>
      <c r="W50" s="559"/>
      <c r="X50" s="559"/>
      <c r="Y50" s="559"/>
      <c r="Z50" s="560"/>
      <c r="AA50" s="26"/>
    </row>
    <row r="51" spans="1:27" ht="12.75">
      <c r="A51" s="224"/>
      <c r="B51" s="218"/>
      <c r="C51" s="218"/>
      <c r="D51" s="218"/>
      <c r="E51" s="218"/>
      <c r="F51" s="218"/>
      <c r="G51" s="236"/>
      <c r="H51" s="218"/>
      <c r="I51" s="236"/>
      <c r="J51" s="243"/>
      <c r="K51" s="250"/>
      <c r="L51" s="250"/>
      <c r="M51" s="250"/>
      <c r="N51" s="218"/>
      <c r="O51" s="218"/>
      <c r="P51" s="218"/>
      <c r="Q51" s="218"/>
      <c r="R51" s="218"/>
      <c r="S51" s="218"/>
      <c r="T51" s="218"/>
      <c r="U51" s="236"/>
      <c r="V51" s="218"/>
      <c r="W51" s="218"/>
      <c r="X51" s="223"/>
      <c r="Y51" s="223"/>
      <c r="Z51" s="26"/>
      <c r="AA51" s="26"/>
    </row>
    <row r="52" spans="1:27" ht="12.75">
      <c r="A52" s="234"/>
      <c r="B52" s="248" t="s">
        <v>189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49"/>
      <c r="Y52" s="223"/>
      <c r="Z52" s="26"/>
      <c r="AA52" s="548" t="s">
        <v>188</v>
      </c>
    </row>
    <row r="53" spans="1:27" ht="12.75">
      <c r="A53" s="224"/>
      <c r="B53" s="248" t="s">
        <v>187</v>
      </c>
      <c r="C53" s="248"/>
      <c r="D53" s="248"/>
      <c r="E53" s="248"/>
      <c r="F53" s="218"/>
      <c r="G53" s="555"/>
      <c r="H53" s="556"/>
      <c r="I53" s="556"/>
      <c r="J53" s="556"/>
      <c r="K53" s="556"/>
      <c r="L53" s="556"/>
      <c r="M53" s="557"/>
      <c r="N53" s="218"/>
      <c r="O53" s="218"/>
      <c r="P53" s="218"/>
      <c r="Q53" s="218"/>
      <c r="R53" s="218"/>
      <c r="S53" s="218"/>
      <c r="T53" s="555"/>
      <c r="U53" s="556"/>
      <c r="V53" s="556"/>
      <c r="W53" s="557"/>
      <c r="X53" s="223"/>
      <c r="Y53" s="223"/>
      <c r="Z53" s="26"/>
      <c r="AA53" s="548"/>
    </row>
    <row r="54" spans="1:27" ht="12.75">
      <c r="A54" s="222" t="s">
        <v>186</v>
      </c>
      <c r="B54" s="193"/>
      <c r="C54" s="193"/>
      <c r="D54" s="221"/>
      <c r="E54" s="221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2"/>
      <c r="Y54" s="192"/>
      <c r="Z54" s="26" t="s">
        <v>185</v>
      </c>
      <c r="AA54" s="548"/>
    </row>
    <row r="55" spans="1:27" ht="12.75">
      <c r="A55" s="247" t="s">
        <v>51</v>
      </c>
      <c r="B55" s="236"/>
      <c r="C55" s="236"/>
      <c r="D55" s="245" t="s">
        <v>184</v>
      </c>
      <c r="E55" s="236"/>
      <c r="F55" s="236"/>
      <c r="G55" s="245" t="s">
        <v>183</v>
      </c>
      <c r="H55" s="236"/>
      <c r="I55" s="245" t="s">
        <v>182</v>
      </c>
      <c r="J55" s="246"/>
      <c r="K55" s="245" t="s">
        <v>181</v>
      </c>
      <c r="L55" s="236"/>
      <c r="M55" s="244" t="s">
        <v>180</v>
      </c>
      <c r="N55" s="236"/>
      <c r="O55" s="244" t="s">
        <v>179</v>
      </c>
      <c r="P55" s="236"/>
      <c r="Q55" s="554" t="s">
        <v>178</v>
      </c>
      <c r="R55" s="508"/>
      <c r="S55" s="236"/>
      <c r="T55" s="554" t="s">
        <v>177</v>
      </c>
      <c r="U55" s="508"/>
      <c r="V55" s="245"/>
      <c r="W55" s="554" t="s">
        <v>42</v>
      </c>
      <c r="X55" s="509"/>
      <c r="Y55" s="223"/>
      <c r="Z55" s="26"/>
      <c r="AA55" s="548"/>
    </row>
    <row r="56" spans="1:27" ht="12.75">
      <c r="A56" s="584"/>
      <c r="B56" s="585"/>
      <c r="C56" s="236"/>
      <c r="D56" s="236"/>
      <c r="E56" s="236"/>
      <c r="F56" s="236"/>
      <c r="G56" s="245" t="s">
        <v>176</v>
      </c>
      <c r="H56" s="236"/>
      <c r="I56" s="218"/>
      <c r="J56" s="237"/>
      <c r="K56" s="236"/>
      <c r="L56" s="236"/>
      <c r="M56" s="244" t="s">
        <v>175</v>
      </c>
      <c r="N56" s="236"/>
      <c r="O56" s="243"/>
      <c r="P56" s="236"/>
      <c r="Q56" s="570"/>
      <c r="R56" s="571"/>
      <c r="S56" s="236"/>
      <c r="T56" s="236"/>
      <c r="U56" s="242"/>
      <c r="V56" s="236"/>
      <c r="W56" s="236"/>
      <c r="X56" s="241"/>
      <c r="Y56" s="223"/>
      <c r="Z56" s="26"/>
      <c r="AA56" s="548"/>
    </row>
    <row r="57" spans="1:27" ht="12.75">
      <c r="A57" s="588" t="str">
        <f>IF('Compilazione Bollettino'!$E$31&gt;0,'Compilazione Bollettino'!$E$31," ")</f>
        <v> </v>
      </c>
      <c r="B57" s="589"/>
      <c r="C57" s="240"/>
      <c r="D57" s="238" t="str">
        <f>IF('Compilazione Bollettino'!$E$32&gt;0,'Compilazione Bollettino'!$E$32," ")</f>
        <v> </v>
      </c>
      <c r="E57" s="593"/>
      <c r="F57" s="594"/>
      <c r="G57" s="238" t="str">
        <f>IF('Compilazione Bollettino'!$E$33&gt;0,'Compilazione Bollettino'!$E$33," ")</f>
        <v> </v>
      </c>
      <c r="H57" s="239"/>
      <c r="I57" s="238" t="str">
        <f>IF('Compilazione Bollettino'!$E$34&gt;0,'Compilazione Bollettino'!$E$34," ")</f>
        <v> </v>
      </c>
      <c r="J57" s="239"/>
      <c r="K57" s="238" t="str">
        <f>IF('Compilazione Bollettino'!$E$35&gt;0,'Compilazione Bollettino'!$E$35," ")</f>
        <v> </v>
      </c>
      <c r="L57" s="239"/>
      <c r="M57" s="238" t="str">
        <f>IF('Compilazione Bollettino'!$E$36&gt;0,'Compilazione Bollettino'!$E$36," ")</f>
        <v> </v>
      </c>
      <c r="N57" s="236"/>
      <c r="O57" s="238" t="str">
        <f>IF('Compilazione Bollettino'!$E$37&gt;0,'Compilazione Bollettino'!$E$37," ")</f>
        <v> </v>
      </c>
      <c r="P57" s="236"/>
      <c r="Q57" s="238" t="str">
        <f>IF('Compilazione Bollettino'!$E$38&gt;0,'Compilazione Bollettino'!$E$38," ")</f>
        <v> </v>
      </c>
      <c r="R57" s="237"/>
      <c r="S57" s="236"/>
      <c r="T57" s="576" t="str">
        <f>IF('Compilazione Bollettino'!$E$39&gt;0,'Compilazione Bollettino'!$E$39," ")</f>
        <v> </v>
      </c>
      <c r="U57" s="577"/>
      <c r="V57" s="236"/>
      <c r="W57" s="576" t="str">
        <f>IF('Compilazione Bollettino'!$E$40&gt;0,'Compilazione Bollettino'!$E$40," ")</f>
        <v> </v>
      </c>
      <c r="X57" s="577"/>
      <c r="Y57" s="223"/>
      <c r="Z57" s="26"/>
      <c r="AA57" s="548"/>
    </row>
    <row r="58" spans="1:27" ht="12.75">
      <c r="A58" s="235" t="s">
        <v>174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31"/>
      <c r="L58" s="218"/>
      <c r="M58" s="218"/>
      <c r="N58" s="218"/>
      <c r="O58" s="218"/>
      <c r="P58" s="218"/>
      <c r="Q58" s="218"/>
      <c r="R58" s="218"/>
      <c r="S58" s="231"/>
      <c r="T58" s="218"/>
      <c r="U58" s="218"/>
      <c r="V58" s="218"/>
      <c r="W58" s="218"/>
      <c r="X58" s="223"/>
      <c r="Y58" s="223"/>
      <c r="Z58" s="26"/>
      <c r="AA58" s="548"/>
    </row>
    <row r="59" spans="1:27" ht="12.75">
      <c r="A59" s="234" t="s">
        <v>173</v>
      </c>
      <c r="B59" s="231"/>
      <c r="C59" s="218"/>
      <c r="D59" s="218"/>
      <c r="E59" s="218"/>
      <c r="F59" s="218"/>
      <c r="G59" s="218"/>
      <c r="H59" s="218"/>
      <c r="I59" s="218"/>
      <c r="J59" s="218"/>
      <c r="K59" s="231"/>
      <c r="L59" s="218"/>
      <c r="M59" s="218"/>
      <c r="N59" s="218"/>
      <c r="O59" s="218"/>
      <c r="P59" s="218"/>
      <c r="Q59" s="218"/>
      <c r="R59" s="218"/>
      <c r="S59" s="231"/>
      <c r="T59" s="218"/>
      <c r="U59" s="218"/>
      <c r="V59" s="218"/>
      <c r="W59" s="218"/>
      <c r="X59" s="223"/>
      <c r="Y59" s="223"/>
      <c r="Z59" s="26"/>
      <c r="AA59" s="548"/>
    </row>
    <row r="60" spans="1:27" ht="12.75">
      <c r="A60" s="234" t="s">
        <v>172</v>
      </c>
      <c r="B60" s="231"/>
      <c r="C60" s="218"/>
      <c r="D60" s="218"/>
      <c r="E60" s="218"/>
      <c r="F60" s="218"/>
      <c r="G60" s="218"/>
      <c r="H60" s="218"/>
      <c r="I60" s="218"/>
      <c r="J60" s="218"/>
      <c r="K60" s="231"/>
      <c r="L60" s="218"/>
      <c r="M60" s="218"/>
      <c r="N60" s="218"/>
      <c r="O60" s="218"/>
      <c r="P60" s="218"/>
      <c r="Q60" s="218"/>
      <c r="R60" s="218"/>
      <c r="S60" s="231"/>
      <c r="T60" s="218"/>
      <c r="U60" s="218"/>
      <c r="V60" s="218"/>
      <c r="W60" s="218"/>
      <c r="X60" s="223"/>
      <c r="Y60" s="223"/>
      <c r="Z60" s="26"/>
      <c r="AA60" s="548"/>
    </row>
    <row r="61" spans="1:27" ht="12.75">
      <c r="A61" s="234" t="s">
        <v>171</v>
      </c>
      <c r="B61" s="231"/>
      <c r="C61" s="218"/>
      <c r="D61" s="218"/>
      <c r="E61" s="218"/>
      <c r="F61" s="218"/>
      <c r="G61" s="218"/>
      <c r="H61" s="218"/>
      <c r="I61" s="218"/>
      <c r="J61" s="218"/>
      <c r="K61" s="231"/>
      <c r="L61" s="231"/>
      <c r="M61" s="231"/>
      <c r="N61" s="231"/>
      <c r="O61" s="218"/>
      <c r="P61" s="218"/>
      <c r="Q61" s="218"/>
      <c r="R61" s="218"/>
      <c r="S61" s="231"/>
      <c r="T61" s="231"/>
      <c r="U61" s="231"/>
      <c r="V61" s="231"/>
      <c r="W61" s="218"/>
      <c r="X61" s="223"/>
      <c r="Y61" s="223"/>
      <c r="Z61" s="26"/>
      <c r="AA61" s="548"/>
    </row>
    <row r="62" spans="1:27" ht="12.75">
      <c r="A62" s="234" t="s">
        <v>170</v>
      </c>
      <c r="B62" s="231"/>
      <c r="C62" s="231"/>
      <c r="D62" s="231"/>
      <c r="E62" s="231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23"/>
      <c r="Y62" s="223"/>
      <c r="Z62" s="26"/>
      <c r="AA62" s="548"/>
    </row>
    <row r="63" spans="1:27" ht="12.75">
      <c r="A63" s="224"/>
      <c r="B63" s="218"/>
      <c r="C63" s="218"/>
      <c r="D63" s="218"/>
      <c r="E63" s="218"/>
      <c r="F63" s="218"/>
      <c r="G63" s="218"/>
      <c r="H63" s="218"/>
      <c r="I63" s="218"/>
      <c r="J63" s="218"/>
      <c r="K63" s="233"/>
      <c r="L63" s="218"/>
      <c r="M63" s="218"/>
      <c r="N63" s="233"/>
      <c r="O63" s="218"/>
      <c r="P63" s="232"/>
      <c r="Q63" s="218"/>
      <c r="R63" s="218"/>
      <c r="S63" s="218"/>
      <c r="T63" s="218"/>
      <c r="U63" s="231"/>
      <c r="V63" s="218"/>
      <c r="W63" s="218"/>
      <c r="X63" s="223"/>
      <c r="Y63" s="223"/>
      <c r="Z63" s="26"/>
      <c r="AA63" s="548"/>
    </row>
    <row r="64" spans="1:27" ht="12.75">
      <c r="A64" s="222"/>
      <c r="B64" s="193"/>
      <c r="C64" s="193"/>
      <c r="D64" s="221"/>
      <c r="E64" s="221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2"/>
      <c r="Y64" s="192"/>
      <c r="Z64" s="26"/>
      <c r="AA64" s="548"/>
    </row>
    <row r="65" spans="1:27" ht="12.75">
      <c r="A65" s="224"/>
      <c r="B65" s="218"/>
      <c r="C65" s="592"/>
      <c r="D65" s="508"/>
      <c r="E65" s="508"/>
      <c r="F65" s="508"/>
      <c r="G65" s="508"/>
      <c r="H65" s="508"/>
      <c r="I65" s="508"/>
      <c r="J65" s="508"/>
      <c r="K65" s="508"/>
      <c r="L65" s="508"/>
      <c r="M65" s="508"/>
      <c r="N65" s="508"/>
      <c r="O65" s="508"/>
      <c r="P65" s="218"/>
      <c r="Q65" s="218"/>
      <c r="R65" s="578"/>
      <c r="S65" s="579"/>
      <c r="T65" s="579"/>
      <c r="U65" s="230"/>
      <c r="V65" s="218"/>
      <c r="W65" s="218"/>
      <c r="X65" s="223"/>
      <c r="Y65" s="223"/>
      <c r="Z65" s="26"/>
      <c r="AA65" s="548"/>
    </row>
    <row r="66" spans="1:27" ht="12.75">
      <c r="A66" s="224"/>
      <c r="B66" s="229"/>
      <c r="C66" s="508"/>
      <c r="D66" s="508"/>
      <c r="E66" s="508"/>
      <c r="F66" s="508"/>
      <c r="G66" s="508"/>
      <c r="H66" s="508"/>
      <c r="I66" s="508"/>
      <c r="J66" s="508"/>
      <c r="K66" s="508"/>
      <c r="L66" s="508"/>
      <c r="M66" s="508"/>
      <c r="N66" s="508"/>
      <c r="O66" s="508"/>
      <c r="P66" s="218"/>
      <c r="Q66" s="218"/>
      <c r="R66" s="579"/>
      <c r="S66" s="579"/>
      <c r="T66" s="579"/>
      <c r="U66" s="228"/>
      <c r="V66" s="227"/>
      <c r="W66" s="226"/>
      <c r="X66" s="225"/>
      <c r="Y66" s="223"/>
      <c r="Z66" s="26"/>
      <c r="AA66" s="548"/>
    </row>
    <row r="67" spans="1:27" ht="12.75">
      <c r="A67" s="224"/>
      <c r="B67" s="218"/>
      <c r="C67" s="508"/>
      <c r="D67" s="508"/>
      <c r="E67" s="508"/>
      <c r="F67" s="508"/>
      <c r="G67" s="508"/>
      <c r="H67" s="508"/>
      <c r="I67" s="508"/>
      <c r="J67" s="508"/>
      <c r="K67" s="508"/>
      <c r="L67" s="508"/>
      <c r="M67" s="508"/>
      <c r="N67" s="508"/>
      <c r="O67" s="508"/>
      <c r="P67" s="218"/>
      <c r="Q67" s="218"/>
      <c r="R67" s="218"/>
      <c r="S67" s="218"/>
      <c r="T67" s="218"/>
      <c r="U67" s="218"/>
      <c r="V67" s="218"/>
      <c r="W67" s="218"/>
      <c r="X67" s="223"/>
      <c r="Y67" s="223"/>
      <c r="Z67" s="26"/>
      <c r="AA67" s="548"/>
    </row>
    <row r="68" spans="1:27" ht="12.75">
      <c r="A68" s="222"/>
      <c r="B68" s="193"/>
      <c r="C68" s="193"/>
      <c r="D68" s="221"/>
      <c r="E68" s="221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2"/>
      <c r="Y68" s="192"/>
      <c r="Z68" s="26"/>
      <c r="AA68" s="548"/>
    </row>
    <row r="69" spans="1:27" ht="12.75">
      <c r="A69" s="73"/>
      <c r="B69" s="220" t="s">
        <v>169</v>
      </c>
      <c r="C69" s="218"/>
      <c r="D69" s="218"/>
      <c r="E69" s="218"/>
      <c r="F69" s="218"/>
      <c r="G69" s="218"/>
      <c r="H69" s="218"/>
      <c r="I69" s="218"/>
      <c r="J69" s="218"/>
      <c r="K69" s="219"/>
      <c r="L69" s="218"/>
      <c r="M69" s="218"/>
      <c r="N69" s="218"/>
      <c r="O69" s="218"/>
      <c r="P69" s="193"/>
      <c r="Q69" s="193"/>
      <c r="R69" s="193"/>
      <c r="S69" s="193"/>
      <c r="T69" s="193"/>
      <c r="U69" s="193"/>
      <c r="V69" s="193"/>
      <c r="W69" s="193"/>
      <c r="X69" s="192"/>
      <c r="Y69" s="192"/>
      <c r="Z69" s="26"/>
      <c r="AA69" s="548"/>
    </row>
    <row r="70" spans="1:27" ht="12.75">
      <c r="A70" s="217" t="s">
        <v>168</v>
      </c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4"/>
      <c r="P70" s="193"/>
      <c r="Q70" s="575" t="s">
        <v>167</v>
      </c>
      <c r="R70" s="508"/>
      <c r="S70" s="508"/>
      <c r="T70" s="508"/>
      <c r="U70" s="508"/>
      <c r="V70" s="70"/>
      <c r="W70" s="574" t="s">
        <v>166</v>
      </c>
      <c r="X70" s="509"/>
      <c r="Y70" s="188"/>
      <c r="Z70" s="26"/>
      <c r="AA70" s="548"/>
    </row>
    <row r="71" spans="1:27" ht="12.75">
      <c r="A71" s="195"/>
      <c r="B71" s="70"/>
      <c r="C71" s="70"/>
      <c r="D71" s="70"/>
      <c r="E71" s="586" t="s">
        <v>165</v>
      </c>
      <c r="F71" s="508"/>
      <c r="G71" s="70"/>
      <c r="H71" s="216"/>
      <c r="I71" s="215"/>
      <c r="J71" s="209"/>
      <c r="K71" s="209"/>
      <c r="L71" s="214" t="s">
        <v>164</v>
      </c>
      <c r="M71" s="209"/>
      <c r="N71" s="209"/>
      <c r="O71" s="213"/>
      <c r="P71" s="193"/>
      <c r="Q71" s="212" t="s">
        <v>163</v>
      </c>
      <c r="R71" s="508"/>
      <c r="S71" s="508"/>
      <c r="T71" s="88"/>
      <c r="U71" s="508"/>
      <c r="V71" s="508"/>
      <c r="W71" s="211" t="s">
        <v>162</v>
      </c>
      <c r="X71" s="210"/>
      <c r="Y71" s="188"/>
      <c r="Z71" s="26"/>
      <c r="AA71" s="548"/>
    </row>
    <row r="72" spans="1:27" ht="12.75">
      <c r="A72" s="195"/>
      <c r="B72" s="209"/>
      <c r="C72" s="209"/>
      <c r="D72" s="209"/>
      <c r="E72" s="587"/>
      <c r="F72" s="587"/>
      <c r="G72" s="209"/>
      <c r="H72" s="208"/>
      <c r="I72" s="205"/>
      <c r="J72" s="207" t="s">
        <v>161</v>
      </c>
      <c r="K72" s="206"/>
      <c r="L72" s="206"/>
      <c r="M72" s="205"/>
      <c r="N72" s="204" t="s">
        <v>160</v>
      </c>
      <c r="O72" s="203"/>
      <c r="P72" s="193"/>
      <c r="Q72" s="70"/>
      <c r="R72" s="202" t="s">
        <v>159</v>
      </c>
      <c r="S72" s="70"/>
      <c r="T72" s="70"/>
      <c r="U72" s="201" t="s">
        <v>158</v>
      </c>
      <c r="V72" s="70"/>
      <c r="W72" s="569"/>
      <c r="X72" s="509"/>
      <c r="Y72" s="188"/>
      <c r="Z72" s="26"/>
      <c r="AA72" s="548"/>
    </row>
    <row r="73" spans="1:27" ht="12.75">
      <c r="A73" s="195"/>
      <c r="B73" s="70"/>
      <c r="C73" s="200" t="s">
        <v>157</v>
      </c>
      <c r="D73" s="70"/>
      <c r="E73" s="582" t="s">
        <v>156</v>
      </c>
      <c r="F73" s="582"/>
      <c r="G73" s="582" t="s">
        <v>155</v>
      </c>
      <c r="H73" s="583"/>
      <c r="I73" s="198"/>
      <c r="J73" s="197"/>
      <c r="K73" s="197"/>
      <c r="L73" s="199"/>
      <c r="M73" s="198"/>
      <c r="N73" s="197"/>
      <c r="O73" s="197"/>
      <c r="P73" s="193"/>
      <c r="Q73" s="572" t="s">
        <v>154</v>
      </c>
      <c r="R73" s="511"/>
      <c r="S73" s="511"/>
      <c r="T73" s="511"/>
      <c r="U73" s="511"/>
      <c r="V73" s="511"/>
      <c r="W73" s="511"/>
      <c r="X73" s="573"/>
      <c r="Y73" s="192"/>
      <c r="Z73" s="26"/>
      <c r="AA73" s="196"/>
    </row>
    <row r="74" spans="1:27" ht="30" customHeight="1">
      <c r="A74" s="195"/>
      <c r="B74" s="580" t="str">
        <f>IF('Compilazione Bollettino'!$I$41&gt;0,'Compilazione Bollettino'!$I$41," ")</f>
        <v> </v>
      </c>
      <c r="C74" s="511"/>
      <c r="D74" s="581"/>
      <c r="E74" s="550" t="str">
        <f>IF('Compilazione Bollettino'!$K$41&gt;0,'Compilazione Bollettino'!$K$41," ")</f>
        <v> </v>
      </c>
      <c r="F74" s="553"/>
      <c r="G74" s="550" t="str">
        <f>IF('Compilazione Bollettino'!$M$41&gt;0,'Compilazione Bollettino'!$M$41," ")</f>
        <v> </v>
      </c>
      <c r="H74" s="553"/>
      <c r="I74" s="550" t="str">
        <f>IF('Compilazione Bollettino'!$E$42&gt;0,'Compilazione Bollettino'!$E$42," ")</f>
        <v> </v>
      </c>
      <c r="J74" s="551"/>
      <c r="K74" s="552"/>
      <c r="L74" s="553"/>
      <c r="M74" s="550" t="str">
        <f>IF('Compilazione Bollettino'!$E$43&gt;0,'Compilazione Bollettino'!$E$43," ")</f>
        <v> </v>
      </c>
      <c r="N74" s="552"/>
      <c r="O74" s="552"/>
      <c r="P74" s="193"/>
      <c r="Q74" s="508"/>
      <c r="R74" s="508"/>
      <c r="S74" s="508"/>
      <c r="T74" s="508"/>
      <c r="U74" s="508"/>
      <c r="V74" s="508"/>
      <c r="W74" s="508"/>
      <c r="X74" s="509"/>
      <c r="Y74" s="192"/>
      <c r="Z74" s="26"/>
      <c r="AA74" s="26"/>
    </row>
    <row r="75" spans="1:27" ht="13.5" thickBot="1">
      <c r="A75" s="195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4"/>
      <c r="P75" s="193"/>
      <c r="Q75" s="193"/>
      <c r="R75" s="193"/>
      <c r="S75" s="193"/>
      <c r="T75" s="193"/>
      <c r="U75" s="193"/>
      <c r="V75" s="193"/>
      <c r="W75" s="193"/>
      <c r="X75" s="192"/>
      <c r="Y75" s="192"/>
      <c r="Z75" s="26"/>
      <c r="AA75" s="26"/>
    </row>
    <row r="76" spans="1:27" ht="12.75">
      <c r="A76" s="191"/>
      <c r="B76" s="190"/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89"/>
      <c r="Y76" s="188"/>
      <c r="Z76" s="26"/>
      <c r="AA76" s="26"/>
    </row>
    <row r="77" spans="1:27" ht="13.5" thickBot="1">
      <c r="A77" s="67"/>
      <c r="B77" s="66"/>
      <c r="C77" s="66"/>
      <c r="D77" s="66"/>
      <c r="E77" s="66"/>
      <c r="F77" s="66"/>
      <c r="G77" s="546" t="s">
        <v>153</v>
      </c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66"/>
      <c r="X77" s="59"/>
      <c r="Y77" s="188"/>
      <c r="Z77" s="26"/>
      <c r="AA77" s="26"/>
    </row>
    <row r="78" spans="1:27" ht="12.75">
      <c r="A78" s="73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68"/>
      <c r="Y78" s="188"/>
      <c r="Z78" s="26"/>
      <c r="AA78" s="26"/>
    </row>
    <row r="79" spans="1:27" ht="12.75">
      <c r="A79" s="73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68"/>
      <c r="Y79" s="188"/>
      <c r="Z79" s="26"/>
      <c r="AA79" s="26"/>
    </row>
    <row r="80" spans="1:27" ht="13.5" thickBot="1">
      <c r="A80" s="67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59"/>
      <c r="Y80" s="187"/>
      <c r="Z80" s="26"/>
      <c r="AA80" s="26"/>
    </row>
  </sheetData>
  <sheetProtection password="C604" sheet="1" objects="1" scenarios="1"/>
  <mergeCells count="75">
    <mergeCell ref="C24:O26"/>
    <mergeCell ref="G53:M53"/>
    <mergeCell ref="Q70:U70"/>
    <mergeCell ref="W70:X70"/>
    <mergeCell ref="E33:F33"/>
    <mergeCell ref="G33:H33"/>
    <mergeCell ref="G32:H32"/>
    <mergeCell ref="G50:P50"/>
    <mergeCell ref="I42:I46"/>
    <mergeCell ref="B33:D33"/>
    <mergeCell ref="C65:O67"/>
    <mergeCell ref="E57:F57"/>
    <mergeCell ref="Q74:X74"/>
    <mergeCell ref="I74:L74"/>
    <mergeCell ref="M74:O74"/>
    <mergeCell ref="R71:S71"/>
    <mergeCell ref="U71:V71"/>
    <mergeCell ref="W72:X72"/>
    <mergeCell ref="G48:P48"/>
    <mergeCell ref="K42:M46"/>
    <mergeCell ref="A15:B15"/>
    <mergeCell ref="E71:F72"/>
    <mergeCell ref="A56:B56"/>
    <mergeCell ref="A57:B57"/>
    <mergeCell ref="A16:B16"/>
    <mergeCell ref="E30:F31"/>
    <mergeCell ref="E32:F32"/>
    <mergeCell ref="E16:F16"/>
    <mergeCell ref="R65:T66"/>
    <mergeCell ref="T53:W53"/>
    <mergeCell ref="Q56:R56"/>
    <mergeCell ref="T57:U57"/>
    <mergeCell ref="W57:X57"/>
    <mergeCell ref="Q55:R55"/>
    <mergeCell ref="T55:U55"/>
    <mergeCell ref="W55:X55"/>
    <mergeCell ref="B74:D74"/>
    <mergeCell ref="E74:F74"/>
    <mergeCell ref="G74:H74"/>
    <mergeCell ref="Q73:X73"/>
    <mergeCell ref="E73:F73"/>
    <mergeCell ref="G73:H73"/>
    <mergeCell ref="W31:X31"/>
    <mergeCell ref="Q33:X33"/>
    <mergeCell ref="Q15:R15"/>
    <mergeCell ref="Q32:X32"/>
    <mergeCell ref="W29:X29"/>
    <mergeCell ref="Q29:U29"/>
    <mergeCell ref="T16:U16"/>
    <mergeCell ref="W16:X16"/>
    <mergeCell ref="R24:T25"/>
    <mergeCell ref="I1:I5"/>
    <mergeCell ref="T12:W12"/>
    <mergeCell ref="Q14:R14"/>
    <mergeCell ref="T14:U14"/>
    <mergeCell ref="K1:M5"/>
    <mergeCell ref="S2:X2"/>
    <mergeCell ref="S4:U4"/>
    <mergeCell ref="W4:X4"/>
    <mergeCell ref="G7:P7"/>
    <mergeCell ref="Q9:Z9"/>
    <mergeCell ref="Q50:Z50"/>
    <mergeCell ref="S43:X43"/>
    <mergeCell ref="S45:U45"/>
    <mergeCell ref="W45:X45"/>
    <mergeCell ref="G77:V77"/>
    <mergeCell ref="AA6:AA31"/>
    <mergeCell ref="AA52:AA72"/>
    <mergeCell ref="I33:L33"/>
    <mergeCell ref="M33:O33"/>
    <mergeCell ref="W14:X14"/>
    <mergeCell ref="G12:M12"/>
    <mergeCell ref="R30:S30"/>
    <mergeCell ref="U30:V30"/>
    <mergeCell ref="G9:P9"/>
  </mergeCells>
  <printOptions/>
  <pageMargins left="0.7874015748031497" right="0.1968503937007874" top="0.7874015748031497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Masia</cp:lastModifiedBy>
  <cp:lastPrinted>2008-01-06T13:42:23Z</cp:lastPrinted>
  <dcterms:created xsi:type="dcterms:W3CDTF">2005-02-28T15:18:54Z</dcterms:created>
  <dcterms:modified xsi:type="dcterms:W3CDTF">2008-01-06T13:46:22Z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